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ennan\Documents\Red Peak\"/>
    </mc:Choice>
  </mc:AlternateContent>
  <bookViews>
    <workbookView xWindow="0" yWindow="0" windowWidth="15360" windowHeight="7932" tabRatio="66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I91" i="1"/>
  <c r="H91" i="1"/>
  <c r="G91" i="1"/>
  <c r="J90" i="1"/>
  <c r="I90" i="1"/>
  <c r="H90" i="1"/>
  <c r="G90" i="1"/>
  <c r="F87" i="1"/>
  <c r="J87" i="1" s="1"/>
  <c r="J86" i="1"/>
  <c r="I86" i="1"/>
  <c r="H86" i="1"/>
  <c r="G86" i="1"/>
  <c r="F85" i="1"/>
  <c r="J85" i="1" s="1"/>
  <c r="J82" i="1"/>
  <c r="I82" i="1"/>
  <c r="H82" i="1"/>
  <c r="G82" i="1"/>
  <c r="J81" i="1"/>
  <c r="I81" i="1"/>
  <c r="H81" i="1"/>
  <c r="G81" i="1"/>
  <c r="J80" i="1"/>
  <c r="I80" i="1"/>
  <c r="H80" i="1"/>
  <c r="G80" i="1"/>
  <c r="F77" i="1"/>
  <c r="G77" i="1" s="1"/>
  <c r="J76" i="1"/>
  <c r="I76" i="1"/>
  <c r="H76" i="1"/>
  <c r="G76" i="1"/>
  <c r="J75" i="1"/>
  <c r="I75" i="1"/>
  <c r="H75" i="1"/>
  <c r="G75" i="1"/>
  <c r="J74" i="1"/>
  <c r="I74" i="1"/>
  <c r="H74" i="1"/>
  <c r="G74" i="1"/>
  <c r="F73" i="1"/>
  <c r="G73" i="1" s="1"/>
  <c r="F72" i="1"/>
  <c r="J72" i="1" s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49" i="1"/>
  <c r="I49" i="1"/>
  <c r="H49" i="1"/>
  <c r="G49" i="1"/>
  <c r="J48" i="1"/>
  <c r="I48" i="1"/>
  <c r="H48" i="1"/>
  <c r="G48" i="1"/>
  <c r="J47" i="1"/>
  <c r="I47" i="1"/>
  <c r="H47" i="1"/>
  <c r="G47" i="1"/>
  <c r="J45" i="1"/>
  <c r="I45" i="1"/>
  <c r="H45" i="1"/>
  <c r="G45" i="1"/>
  <c r="J44" i="1"/>
  <c r="I44" i="1"/>
  <c r="H44" i="1"/>
  <c r="G44" i="1"/>
  <c r="J43" i="1"/>
  <c r="I43" i="1"/>
  <c r="H43" i="1"/>
  <c r="G43" i="1"/>
  <c r="J40" i="1"/>
  <c r="I40" i="1"/>
  <c r="H40" i="1"/>
  <c r="G40" i="1"/>
  <c r="J39" i="1"/>
  <c r="I39" i="1"/>
  <c r="H39" i="1"/>
  <c r="G39" i="1"/>
  <c r="J38" i="1"/>
  <c r="I38" i="1"/>
  <c r="H38" i="1"/>
  <c r="G38" i="1"/>
  <c r="J36" i="1"/>
  <c r="I36" i="1"/>
  <c r="H36" i="1"/>
  <c r="G36" i="1"/>
  <c r="J35" i="1"/>
  <c r="I35" i="1"/>
  <c r="H35" i="1"/>
  <c r="G35" i="1"/>
  <c r="J34" i="1"/>
  <c r="I34" i="1"/>
  <c r="H34" i="1"/>
  <c r="G34" i="1"/>
  <c r="J31" i="1"/>
  <c r="I31" i="1"/>
  <c r="H31" i="1"/>
  <c r="G31" i="1"/>
  <c r="J30" i="1"/>
  <c r="I30" i="1"/>
  <c r="H30" i="1"/>
  <c r="G30" i="1"/>
  <c r="J29" i="1"/>
  <c r="I29" i="1"/>
  <c r="H29" i="1"/>
  <c r="G29" i="1"/>
  <c r="J27" i="1"/>
  <c r="I27" i="1"/>
  <c r="H27" i="1"/>
  <c r="G27" i="1"/>
  <c r="J26" i="1"/>
  <c r="I26" i="1"/>
  <c r="H26" i="1"/>
  <c r="G26" i="1"/>
  <c r="J25" i="1"/>
  <c r="I25" i="1"/>
  <c r="H25" i="1"/>
  <c r="G25" i="1"/>
  <c r="J23" i="1"/>
  <c r="I23" i="1"/>
  <c r="H23" i="1"/>
  <c r="G23" i="1"/>
  <c r="J22" i="1"/>
  <c r="I22" i="1"/>
  <c r="H22" i="1"/>
  <c r="G22" i="1"/>
  <c r="J21" i="1"/>
  <c r="I21" i="1"/>
  <c r="H21" i="1"/>
  <c r="G21" i="1"/>
  <c r="F16" i="1"/>
  <c r="G16" i="1" s="1"/>
  <c r="F15" i="1"/>
  <c r="G15" i="1" s="1"/>
  <c r="J14" i="1"/>
  <c r="I14" i="1"/>
  <c r="H14" i="1"/>
  <c r="G14" i="1"/>
  <c r="J13" i="1"/>
  <c r="I13" i="1"/>
  <c r="H13" i="1"/>
  <c r="G13" i="1"/>
  <c r="F12" i="1"/>
  <c r="I12" i="1" s="1"/>
  <c r="F11" i="1"/>
  <c r="J11" i="1" s="1"/>
  <c r="J15" i="1" l="1"/>
  <c r="H15" i="1"/>
  <c r="I15" i="1"/>
  <c r="H12" i="1"/>
  <c r="I73" i="1"/>
  <c r="H77" i="1"/>
  <c r="H16" i="1"/>
  <c r="G72" i="1"/>
  <c r="I77" i="1"/>
  <c r="H85" i="1"/>
  <c r="G87" i="1"/>
  <c r="I16" i="1"/>
  <c r="H72" i="1"/>
  <c r="J77" i="1"/>
  <c r="I85" i="1"/>
  <c r="H87" i="1"/>
  <c r="H73" i="1"/>
  <c r="G85" i="1"/>
  <c r="J12" i="1"/>
  <c r="J73" i="1"/>
  <c r="H11" i="1"/>
  <c r="I11" i="1"/>
  <c r="J16" i="1"/>
  <c r="I72" i="1"/>
  <c r="I87" i="1"/>
  <c r="G12" i="1"/>
  <c r="G11" i="1"/>
</calcChain>
</file>

<file path=xl/sharedStrings.xml><?xml version="1.0" encoding="utf-8"?>
<sst xmlns="http://schemas.openxmlformats.org/spreadsheetml/2006/main" count="300" uniqueCount="226">
  <si>
    <t>Red Peak Inc. - Pricing 2019</t>
  </si>
  <si>
    <t xml:space="preserve">850 S. Boulder Hwy #150. Henderson, NV 89015   |   (702) 832-2509   |   Info@redpeakinc.com </t>
  </si>
  <si>
    <t>Product</t>
  </si>
  <si>
    <t>SKU</t>
  </si>
  <si>
    <t>Description</t>
  </si>
  <si>
    <t>MSRP</t>
  </si>
  <si>
    <t>MAP</t>
  </si>
  <si>
    <t>Drop Ship</t>
  </si>
  <si>
    <t>Jobber</t>
  </si>
  <si>
    <t>WD</t>
  </si>
  <si>
    <t>Wt (lbs)</t>
  </si>
  <si>
    <t>Standard DVR Premium Kit</t>
  </si>
  <si>
    <t>CS-1-3333</t>
  </si>
  <si>
    <t>DVR Monitor, 4x Hi-Res Heavy-Duty cameras, remote, 4x 15' Ext Cords, universal mounts</t>
  </si>
  <si>
    <t>Standard DVR Kit</t>
  </si>
  <si>
    <t>CS-1-1124</t>
  </si>
  <si>
    <t>DVR Monitor, 2x bullet cameras (Non-Mirror, Front), 1x medium camera (Non-Mirror, Front), 1x heavy duty camera (reversible), remote, 4x 15' Ext Cords, universal mounts</t>
  </si>
  <si>
    <t>Standard DVR Basic Kit - Forward Facing</t>
  </si>
  <si>
    <t>CS-1-1000-M</t>
  </si>
  <si>
    <t>DVR Monitor, 1x bullet camera (Mirror), remote, 1x 15' Ext Cord, Universal Mount</t>
  </si>
  <si>
    <t>Standard DVR Basic Kit - Rear Facing</t>
  </si>
  <si>
    <t>CS-1-1000-N</t>
  </si>
  <si>
    <t>DVR Monitor, 1x bullet camera (Non-Mirror), remote, 1x 15' Ext Cord, Universal Mount</t>
  </si>
  <si>
    <t>Standard Non-DVR Kit</t>
  </si>
  <si>
    <t>CS-2-1124</t>
  </si>
  <si>
    <t>Monitor, 2x bullet cameras, 1x medium camera, 1x heavy duty camera, remote, 4x 15' Ext Cords, universal mounts</t>
  </si>
  <si>
    <t>Standard Non-DVR  Basic Kit</t>
  </si>
  <si>
    <t>CS-2-1000</t>
  </si>
  <si>
    <t>Monitor, 1x bullet camera, remote, 1x 15' Ext Cord, universal mounts</t>
  </si>
  <si>
    <t>Install Kits (Specific Applications)</t>
  </si>
  <si>
    <t xml:space="preserve">    4x4 Install Kits</t>
  </si>
  <si>
    <t>4x4 Install Kit w/ RAM ToughClaw Base, Short Arm</t>
  </si>
  <si>
    <t>4X-TC-01S</t>
  </si>
  <si>
    <t>Winch Camera Mount, Lincense Plate Camera Mount, Monitor Mount w/ ToughClaw Base and Short Length Arm</t>
  </si>
  <si>
    <t>4x4 Install Kit w/ RAM ToughClaw Base, Med Arm</t>
  </si>
  <si>
    <t>4X-TC-01M</t>
  </si>
  <si>
    <t>Winch Camera Mount, Lincense Plate Camera Mount, Monitor Mount w/ ToughClaw Base and Medium Length Arm</t>
  </si>
  <si>
    <t>4x4 Install Kit w/ RAM ToughClaw Base, Long Arm</t>
  </si>
  <si>
    <t>4X-TC-01L</t>
  </si>
  <si>
    <t>Winch Camera Mount, Lincense Plate Camera Mount, Monitor Mount w/ ToughClaw Base and Long Length Arm</t>
  </si>
  <si>
    <t>4x4 Install Kit w/ RAM 2.5" Round Base, Short Arm</t>
  </si>
  <si>
    <t>4X-RB-01S</t>
  </si>
  <si>
    <t>Winch Camera Mount, Lincense Plate Camera Mount, Monitor Mount w/ 2.5" Round Base and Short Length Arm</t>
  </si>
  <si>
    <t>4x4 Install Kit w/ RAM 2.5" Round Base, Medium Arm</t>
  </si>
  <si>
    <t>4X-RB-01M</t>
  </si>
  <si>
    <t>Winch Camera Mount, Lincense Plate Camera Mount, Monitor Mount w/ 2.5" Round Base and Medium Length Arm</t>
  </si>
  <si>
    <t>4x4 Install Kit w/ RAM 2.5" Round Base, Long Arm</t>
  </si>
  <si>
    <t>4X-RB-01L</t>
  </si>
  <si>
    <t>Winch Camera Mount, Lincense Plate Camera Mount, Monitor Mount w/ 2.5" Round Base and Long Length Arm</t>
  </si>
  <si>
    <t>4x4 Install Kit w/ RAM Tube Clamp Base, Short Arm</t>
  </si>
  <si>
    <t>4X-TU-01S</t>
  </si>
  <si>
    <t>Winch Camera Mount, Lincense Plate Camera Mount, Monitor Mount w/ Tube Clamp Base and Short Length Arm</t>
  </si>
  <si>
    <t>4x4 Install Kit w/ RAM Tube Clamp Base, Medium Arm</t>
  </si>
  <si>
    <t>4X-TU-01M</t>
  </si>
  <si>
    <t>Winch Camera Mount, Lincense Plate Camera Mount, Monitor Mount w/ Tube Clamp Base and Medium Length Arm</t>
  </si>
  <si>
    <t>4x4 Install Kit w/ RAM Tube Clamp Base, Long Arm</t>
  </si>
  <si>
    <t>4X-TU-01L</t>
  </si>
  <si>
    <t>Winch Camera Mount, Lincense Plate Camera Mount, Monitor Mount w/ Tube Clamp Base and Long Length Arm</t>
  </si>
  <si>
    <t xml:space="preserve">    Pickup Truck Install Kits</t>
  </si>
  <si>
    <t>Pickup Install Kit w/ RAM 2.5" Round Base, Short Arm</t>
  </si>
  <si>
    <t>PU-RB-01S</t>
  </si>
  <si>
    <t>2x Lincense Plate Camera Mounts, Monitor Mount w/ 2.5" Round Base and Short Length Arm</t>
  </si>
  <si>
    <t>Pickup Install Kit w/ RAM 2.5" Round Base, Medium Arm</t>
  </si>
  <si>
    <t>PU-RB-01M</t>
  </si>
  <si>
    <t>2x Lincense Plate Camera Mounts, Monitor Mount w/ 2.5" Round Base and Medium Length Arm</t>
  </si>
  <si>
    <t>Pickup Install Kit w/ RAM 2.5" Round Base, Long Arm</t>
  </si>
  <si>
    <t>PU-RB-01L</t>
  </si>
  <si>
    <t>2x Lincense Plate Camera Mounts, Monitor Mount w/ 2.5" Round Base and Long Length Arm</t>
  </si>
  <si>
    <t>Pickup Install Kit w/ RAM Suction Cup Base, Short Arm</t>
  </si>
  <si>
    <t>PU-SC-01S</t>
  </si>
  <si>
    <t>2x Lincense Plate Camera Mounts, Monitor Mount w/ Suction Cup Base and Short Length Arm</t>
  </si>
  <si>
    <t>Pickup Install Kit w/ RAM Suction Cup Base, Medium Arm</t>
  </si>
  <si>
    <t>PU-SC-01M</t>
  </si>
  <si>
    <t>2x Lincense Plate Camera Mounts, Monitor Mount w/ Suction Cup Base and Medium Length Arm</t>
  </si>
  <si>
    <t>Pickup Install Kit w/ RAM Suction Cup Base, Long Arm</t>
  </si>
  <si>
    <t>PU-SC-01L</t>
  </si>
  <si>
    <t>2x Lincense Plate Camera Mounts, Monitor Mount w/ Suction Cup Base and Long Length Arm</t>
  </si>
  <si>
    <t xml:space="preserve">    RV/ Toyhauler Travel Trailer Install Kits</t>
  </si>
  <si>
    <t>RV/ Toy Hauler/ Travel Trailer Install Kit w/ RAM 2.5" Round Base, Short Arm</t>
  </si>
  <si>
    <t>RV-RB-01S</t>
  </si>
  <si>
    <t>2x Lincense Plate Camera Mounts, 45' Extension cord, Monitor Mount w/ 2.5" Round Base and Short Length Arm</t>
  </si>
  <si>
    <t>RV/ Toy Hauler/ Travel Trailer Install Kit w/ RAM 2.5" Round Base, Medium Arm</t>
  </si>
  <si>
    <t>RV-RB-01M</t>
  </si>
  <si>
    <t>2x Lincense Plate Camera Mounts, 45' Extension cord, Monitor Mount w/ 2.5" Round Base and Medium Length Arm</t>
  </si>
  <si>
    <t>RV/ Toy Hauler/ Travel Trailer Install Kit w/ RAM 2.5" Round Base, Long Arm</t>
  </si>
  <si>
    <t>RV-RB-01L</t>
  </si>
  <si>
    <t>2x Lincense Plate Camera Mounts, 45' Extension cord, Monitor Mount w/ 2.5" Round Base and Long Length Arm</t>
  </si>
  <si>
    <t>RV/ Toy Hauler/ Travel Trailer Install Kit w/ RAM Suction Cup Base, Short Arm</t>
  </si>
  <si>
    <t>RV-SC-01S</t>
  </si>
  <si>
    <t>2x Lincense Plate Camera Mounts, 45' Extension cord, Monitor Mount w/ Suction Cup Base and Short Length Arm</t>
  </si>
  <si>
    <t>RV/ Toy Hauler/ Travel Trailer Install Kit w/ RAM Suction Cup Base, Medium Arm</t>
  </si>
  <si>
    <t>RV-SC-01M</t>
  </si>
  <si>
    <t>2x Lincense Plate Camera Mounts, 45' Extension cord, Monitor Mount w/ Suction Cup Base and Medium Length Arm</t>
  </si>
  <si>
    <t>RV/ Toy Hauler/ Travel Trailer Install Kit w/ RAM Suction Cup Base, Long Arm</t>
  </si>
  <si>
    <t>RV-SC-01L</t>
  </si>
  <si>
    <t>2x Lincense Plate Camera Mounts, 45' Extension cord, Monitor Mount w/ Suction Cup Base and Long Length Arm</t>
  </si>
  <si>
    <t>WiFi CAMERA KITS (universal - for use with smart phone/ tablet)</t>
  </si>
  <si>
    <t>WiFi 100-N Series</t>
  </si>
  <si>
    <t>WF-001-N</t>
  </si>
  <si>
    <t>WiFi Transmitter, 1x Bullet Style Camera (Non-Mirror/ Front), 1x 15' Ext cord</t>
  </si>
  <si>
    <t>WiFi 100-M Series</t>
  </si>
  <si>
    <t>WF-001-M</t>
  </si>
  <si>
    <t>WiFi Transmitter, 1x Bullet Style Camera (Mirror/ Back), 1x 15' Ext cord</t>
  </si>
  <si>
    <t>WiFi 200 Series</t>
  </si>
  <si>
    <t>WF-002</t>
  </si>
  <si>
    <t>WiFi Transmitter, 1x Heavy Duty Style Camera (Reversible), 1x 15' Ext cord</t>
  </si>
  <si>
    <t>WiFi 300 Series</t>
  </si>
  <si>
    <t>WF-003</t>
  </si>
  <si>
    <t>WiFi Transmitter, 1x High-Res Heavy Duty Style Camera (Reversible), 1x 15' Ext cord</t>
  </si>
  <si>
    <t>WiFi 400-N Series</t>
  </si>
  <si>
    <t>WF-004-N</t>
  </si>
  <si>
    <t>WiFi Transmitter, 1x Medium Style Camera (Non-Mirror/ Front), 1x 15' Ext cord</t>
  </si>
  <si>
    <t>WiFi 400-M Series</t>
  </si>
  <si>
    <t>WF-004-M</t>
  </si>
  <si>
    <t>RCA CAMERA KITS (universal - for use with aftermarket screen/ headunit with RCA A/V input)</t>
  </si>
  <si>
    <t>RCA 100-N Series</t>
  </si>
  <si>
    <t>RCA-001-N</t>
  </si>
  <si>
    <t>4-pin to RCA adapter, 1x Bullet Style Camera (Normal/ Forward), 1x 15' Ext cord</t>
  </si>
  <si>
    <t>RCA 100-M Series</t>
  </si>
  <si>
    <t>RCA-001-M</t>
  </si>
  <si>
    <t>4-pin to RCA adapter, RCA Camera Kit - Bullet Style Camera (Mirror/ Back), 1x 15' Ext cord</t>
  </si>
  <si>
    <t>RCA 200 Series</t>
  </si>
  <si>
    <t>RCA-002</t>
  </si>
  <si>
    <t>4-pin to RCA adapter, RCA Camera Kit -Heavy Duty Style Camera, 1x 15' Ext cord</t>
  </si>
  <si>
    <t>RCA 300 Series</t>
  </si>
  <si>
    <t>RCA-003</t>
  </si>
  <si>
    <t>4-pin to RCA adapter, RCA Camera Kit - High Res Heavy Duty Style Camera, 1x 15' Ext cord</t>
  </si>
  <si>
    <t>RCA 400-N Series</t>
  </si>
  <si>
    <t>RCA-004-N</t>
  </si>
  <si>
    <t>RCA 400-M Series</t>
  </si>
  <si>
    <t>RCA-004-M</t>
  </si>
  <si>
    <t>Individual Components (a la carte)</t>
  </si>
  <si>
    <t>CAMERAS</t>
  </si>
  <si>
    <t>Bullet Camera - Front</t>
  </si>
  <si>
    <t>CAM-001-N</t>
  </si>
  <si>
    <t xml:space="preserve">   Bullet Camera - Front</t>
  </si>
  <si>
    <t>Bullet Camera - Back</t>
  </si>
  <si>
    <t>CAM-001-M</t>
  </si>
  <si>
    <t xml:space="preserve">   Bullet Camera - Back</t>
  </si>
  <si>
    <t>Medium Camera - Front</t>
  </si>
  <si>
    <t>CAM-004-N</t>
  </si>
  <si>
    <t xml:space="preserve">   Medium Camera - Front</t>
  </si>
  <si>
    <t>Medium Camera - Back</t>
  </si>
  <si>
    <t>CAM-004-M</t>
  </si>
  <si>
    <t xml:space="preserve">   Medium Camera - Back</t>
  </si>
  <si>
    <t>Heavy Duty Camera - reversible</t>
  </si>
  <si>
    <t>CAM-002</t>
  </si>
  <si>
    <t xml:space="preserve">   Heavy Duty Camera - reversible</t>
  </si>
  <si>
    <t>Heavy Duty Camera Hi-Res - reversible</t>
  </si>
  <si>
    <t>CAM-003</t>
  </si>
  <si>
    <t xml:space="preserve">   Heavy Duty Camera Hi-Res - reversible</t>
  </si>
  <si>
    <t>MONITORS/ DISPLAY</t>
  </si>
  <si>
    <t>MON-001</t>
  </si>
  <si>
    <t>MON-002</t>
  </si>
  <si>
    <t>Wi-Fi Transmitter</t>
  </si>
  <si>
    <t>WIF-T-001</t>
  </si>
  <si>
    <t>WiFi Transmitter (transmitter only)</t>
  </si>
  <si>
    <t>ACCESSORIES</t>
  </si>
  <si>
    <t>Extension Cord - 15 ft</t>
  </si>
  <si>
    <t>EXT-01</t>
  </si>
  <si>
    <t xml:space="preserve">   Extension Cord - 15 ft</t>
  </si>
  <si>
    <t>Extension Cord - 45 ft</t>
  </si>
  <si>
    <t>EXT-02</t>
  </si>
  <si>
    <t xml:space="preserve">   Extension Cord - 45 ft</t>
  </si>
  <si>
    <t>RCA adapter</t>
  </si>
  <si>
    <t>RCA-01</t>
  </si>
  <si>
    <t xml:space="preserve">   RCA adapter</t>
  </si>
  <si>
    <t>CAMERA MOUNTS</t>
  </si>
  <si>
    <t>WINCH FAIRLEAD MOUNT</t>
  </si>
  <si>
    <t>MT-01-001</t>
  </si>
  <si>
    <t>Camera Mount for winch roller fairlead - universal</t>
  </si>
  <si>
    <t>LICENSE PLATE MOUNT</t>
  </si>
  <si>
    <t>MT-01-002</t>
  </si>
  <si>
    <t>Camera Mount for license plate (front or rear) - universal</t>
  </si>
  <si>
    <t>Standard Camera/ Monitor Kits (Universal)</t>
  </si>
  <si>
    <t>12x12x6</t>
  </si>
  <si>
    <t>12x12x3</t>
  </si>
  <si>
    <t>Dimensions (LxWxH)</t>
  </si>
  <si>
    <t>18x8x2</t>
  </si>
  <si>
    <t>18x8x3</t>
  </si>
  <si>
    <t>9x6x3</t>
  </si>
  <si>
    <t>6x6x4</t>
  </si>
  <si>
    <t>4-pin to RCA adapter, RCA Camera Kit - Medium Style Camera (Normal/ Forward), 1x 15' Ext cord</t>
  </si>
  <si>
    <t>4-pin to RCA adapter, RCA Camera Kit - Medium Style Camera (Mirror/ Back), 1x 15' Ext cord</t>
  </si>
  <si>
    <t>Components by SKU</t>
  </si>
  <si>
    <t>UPC</t>
  </si>
  <si>
    <t>MON-001, CAM-003 (X4), EXT-01 (X4)</t>
  </si>
  <si>
    <t>MON-001, CAM-001-N, CAM-001-M, CAM-002, CAM-004-N, EXT-01 (X4)</t>
  </si>
  <si>
    <t>MON-001, CAM-001-N, EXT-01</t>
  </si>
  <si>
    <t>MON-002, CAM-001-N, CAM-001-M, CAM-002, CAM-004-N, EXT-01 (X4)</t>
  </si>
  <si>
    <t>MON-002, CAM-001-N, EXT-01</t>
  </si>
  <si>
    <t>MON-001, CAM-001-M, EXT-01</t>
  </si>
  <si>
    <t>MT-01-001, MT-01-002</t>
  </si>
  <si>
    <t>MT-01-002 (x2)</t>
  </si>
  <si>
    <t>WIF-T-001, CAM-001-N, EXT-01</t>
  </si>
  <si>
    <t>MT-01-002 (x2), EXT-02</t>
  </si>
  <si>
    <t>WIF-T-001, CAM-001-M, EXT-01</t>
  </si>
  <si>
    <t>WIF-T-001, CAM-002, EXT-01</t>
  </si>
  <si>
    <t>WIF-T-001, CAM-003, EXT-01</t>
  </si>
  <si>
    <t>WIF-T-001, CAM-004-N, EXT-01</t>
  </si>
  <si>
    <t>WIF-T-001, CAM-004-M, EXT-01</t>
  </si>
  <si>
    <t>RCA-01, CAM-001-N, EXT-01</t>
  </si>
  <si>
    <t>RCA-01, CAM-001-M, EXT-01</t>
  </si>
  <si>
    <t>RCA-01, CAM-002, EXT-01</t>
  </si>
  <si>
    <t>RCA-01, CAM-003, EXT-01</t>
  </si>
  <si>
    <t>RCA-01, CAM-004-N, EXT-01</t>
  </si>
  <si>
    <t>RCA-01, CAM-004-M, EXT-01</t>
  </si>
  <si>
    <t>5.5X3.75X2.5</t>
  </si>
  <si>
    <t>4X3.5X2.5</t>
  </si>
  <si>
    <t>12X8.75X3.5</t>
  </si>
  <si>
    <t>5X7X2.25</t>
  </si>
  <si>
    <t>4X4X2</t>
  </si>
  <si>
    <t>4X4X3</t>
  </si>
  <si>
    <t>3X3X.5</t>
  </si>
  <si>
    <t>12x5.5x1</t>
  </si>
  <si>
    <t>9x4x1</t>
  </si>
  <si>
    <t>Standard DVR Monitor</t>
  </si>
  <si>
    <t>Standard Non-DVR Monitor</t>
  </si>
  <si>
    <t>Standard DVR 4-Channel monitor w/ remote</t>
  </si>
  <si>
    <t>Standard Non-DVR 4-Channel monitor w/ remote</t>
  </si>
  <si>
    <t>WiFi 1080p Magnet CAM</t>
  </si>
  <si>
    <t>MGT-01-215</t>
  </si>
  <si>
    <t>360 Dash Cam - Fuse Box Plug</t>
  </si>
  <si>
    <t>360 Dash Cam - Cigarette Lighter Plug</t>
  </si>
  <si>
    <t>DC-01-020F</t>
  </si>
  <si>
    <t>DC-01-020C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</si>
</sst>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7211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8" fillId="0" borderId="0" xfId="2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0" borderId="0" xfId="0" applyNumberFormat="1" applyFont="1"/>
    <xf numFmtId="0" fontId="6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4" fontId="14" fillId="0" borderId="0" xfId="2" applyFont="1" applyAlignment="1">
      <alignment vertical="center"/>
    </xf>
    <xf numFmtId="44" fontId="12" fillId="0" borderId="0" xfId="2" applyFont="1" applyAlignment="1">
      <alignment vertical="center"/>
    </xf>
    <xf numFmtId="44" fontId="11" fillId="0" borderId="0" xfId="2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43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948690</xdr:colOff>
      <xdr:row>0</xdr:row>
      <xdr:rowOff>27709</xdr:rowOff>
    </xdr:from>
    <xdr:ext cx="3013710" cy="2097097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" y="27709"/>
          <a:ext cx="3013710" cy="209709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ing/Red%20Peak%20Pricing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"/>
      <sheetName val="Income Statement"/>
      <sheetName val="Sheet3"/>
    </sheetNames>
    <sheetDataSet>
      <sheetData sheetId="0">
        <row r="214">
          <cell r="B214">
            <v>999.99</v>
          </cell>
        </row>
        <row r="215">
          <cell r="B215">
            <v>1199.99</v>
          </cell>
        </row>
        <row r="216">
          <cell r="B216">
            <v>799.99</v>
          </cell>
        </row>
        <row r="217">
          <cell r="B217">
            <v>499.99</v>
          </cell>
        </row>
        <row r="220">
          <cell r="B220">
            <v>109.99</v>
          </cell>
        </row>
        <row r="221">
          <cell r="B221">
            <v>109.99</v>
          </cell>
        </row>
        <row r="223">
          <cell r="B223">
            <v>169.99</v>
          </cell>
        </row>
        <row r="226">
          <cell r="B226">
            <v>19.989999999999998</v>
          </cell>
        </row>
        <row r="227">
          <cell r="B227">
            <v>14.99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="40" zoomScaleNormal="40" workbookViewId="0">
      <selection activeCell="C23" sqref="C23"/>
    </sheetView>
  </sheetViews>
  <sheetFormatPr defaultRowHeight="14.4" x14ac:dyDescent="0.3"/>
  <cols>
    <col min="1" max="1" width="70.5546875" customWidth="1"/>
    <col min="2" max="2" width="25.77734375" customWidth="1"/>
    <col min="3" max="3" width="156.21875" customWidth="1"/>
    <col min="4" max="4" width="60.33203125" customWidth="1"/>
    <col min="5" max="5" width="39.21875" customWidth="1"/>
    <col min="6" max="9" width="22.21875" customWidth="1"/>
    <col min="10" max="10" width="22.21875" hidden="1" customWidth="1"/>
    <col min="11" max="11" width="18.21875" customWidth="1"/>
    <col min="12" max="12" width="31.6640625" customWidth="1"/>
  </cols>
  <sheetData>
    <row r="1" spans="1:12" x14ac:dyDescent="0.3">
      <c r="A1" s="1"/>
    </row>
    <row r="2" spans="1:12" ht="62.4" customHeight="1" x14ac:dyDescent="0.3">
      <c r="A2" s="1"/>
    </row>
    <row r="3" spans="1:12" ht="61.2" x14ac:dyDescent="0.3">
      <c r="A3" s="1"/>
      <c r="B3" s="34" t="s">
        <v>0</v>
      </c>
      <c r="C3" s="34"/>
      <c r="D3" s="34"/>
      <c r="E3" s="34"/>
      <c r="F3" s="34"/>
      <c r="G3" s="34"/>
      <c r="H3" s="34"/>
      <c r="I3" s="34"/>
    </row>
    <row r="4" spans="1:12" x14ac:dyDescent="0.3">
      <c r="A4" s="1"/>
      <c r="B4" s="35" t="s">
        <v>1</v>
      </c>
      <c r="C4" s="35"/>
      <c r="D4" s="35"/>
      <c r="E4" s="35"/>
      <c r="F4" s="35"/>
      <c r="G4" s="35"/>
      <c r="H4" s="35"/>
      <c r="I4" s="35"/>
    </row>
    <row r="5" spans="1:12" x14ac:dyDescent="0.3">
      <c r="A5" s="1"/>
      <c r="B5" s="35"/>
      <c r="C5" s="35"/>
      <c r="D5" s="35"/>
      <c r="E5" s="35"/>
      <c r="F5" s="35"/>
      <c r="G5" s="35"/>
      <c r="H5" s="35"/>
      <c r="I5" s="35"/>
    </row>
    <row r="6" spans="1:12" x14ac:dyDescent="0.3">
      <c r="A6" s="1"/>
      <c r="B6" s="35"/>
      <c r="C6" s="35"/>
      <c r="D6" s="35"/>
      <c r="E6" s="35"/>
      <c r="F6" s="35"/>
      <c r="G6" s="35"/>
      <c r="H6" s="35"/>
      <c r="I6" s="35"/>
    </row>
    <row r="7" spans="1:12" ht="73.2" x14ac:dyDescent="0.3">
      <c r="A7" s="2" t="s">
        <v>2</v>
      </c>
      <c r="B7" s="2" t="s">
        <v>3</v>
      </c>
      <c r="C7" s="2" t="s">
        <v>4</v>
      </c>
      <c r="D7" s="2" t="s">
        <v>184</v>
      </c>
      <c r="E7" s="2" t="s">
        <v>185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177</v>
      </c>
    </row>
    <row r="8" spans="1:12" ht="33.6" x14ac:dyDescent="0.65">
      <c r="A8" s="3"/>
      <c r="B8" s="4"/>
      <c r="C8" s="5"/>
      <c r="D8" s="5"/>
      <c r="E8" s="5"/>
      <c r="F8" s="5"/>
      <c r="G8" s="5"/>
      <c r="H8" s="5"/>
      <c r="I8" s="5"/>
      <c r="J8" s="5"/>
      <c r="K8" s="5"/>
    </row>
    <row r="9" spans="1:12" ht="33.6" x14ac:dyDescent="0.5">
      <c r="A9" s="33" t="s">
        <v>174</v>
      </c>
      <c r="B9" s="33"/>
      <c r="C9" s="8"/>
      <c r="D9" s="8"/>
      <c r="E9" s="8"/>
      <c r="F9" s="8"/>
      <c r="G9" s="8"/>
      <c r="H9" s="8"/>
      <c r="I9" s="8"/>
      <c r="J9" s="6"/>
      <c r="K9" s="6"/>
    </row>
    <row r="10" spans="1:12" ht="25.8" x14ac:dyDescent="0.5">
      <c r="A10" s="15"/>
      <c r="B10" s="8"/>
      <c r="C10" s="8"/>
      <c r="D10" s="8"/>
      <c r="E10" s="8"/>
      <c r="F10" s="8"/>
      <c r="G10" s="8"/>
      <c r="H10" s="8"/>
      <c r="I10" s="8"/>
      <c r="J10" s="6"/>
      <c r="K10" s="6"/>
    </row>
    <row r="11" spans="1:12" ht="42" customHeight="1" x14ac:dyDescent="0.3">
      <c r="A11" s="7" t="s">
        <v>11</v>
      </c>
      <c r="B11" s="8" t="s">
        <v>12</v>
      </c>
      <c r="C11" s="7" t="s">
        <v>13</v>
      </c>
      <c r="D11" s="8" t="s">
        <v>186</v>
      </c>
      <c r="E11" s="7">
        <v>5334111914</v>
      </c>
      <c r="F11" s="9">
        <f>+[1]Pricing!B215</f>
        <v>1199.99</v>
      </c>
      <c r="G11" s="9">
        <f>F11*0.9</f>
        <v>1079.991</v>
      </c>
      <c r="H11" s="9">
        <f>F11*0.8</f>
        <v>959.99200000000008</v>
      </c>
      <c r="I11" s="9">
        <f>F11*0.75</f>
        <v>899.99250000000006</v>
      </c>
      <c r="J11" s="9">
        <f>F11*0.55</f>
        <v>659.99450000000002</v>
      </c>
      <c r="K11" s="10">
        <v>11.5</v>
      </c>
      <c r="L11" s="26" t="s">
        <v>175</v>
      </c>
    </row>
    <row r="12" spans="1:12" ht="51" customHeight="1" x14ac:dyDescent="0.3">
      <c r="A12" s="7" t="s">
        <v>14</v>
      </c>
      <c r="B12" s="8" t="s">
        <v>15</v>
      </c>
      <c r="C12" s="7" t="s">
        <v>16</v>
      </c>
      <c r="D12" s="7" t="s">
        <v>187</v>
      </c>
      <c r="E12" s="7">
        <v>5334111904</v>
      </c>
      <c r="F12" s="9">
        <f>+[1]Pricing!B214</f>
        <v>999.99</v>
      </c>
      <c r="G12" s="9">
        <f>F12*0.9</f>
        <v>899.99099999999999</v>
      </c>
      <c r="H12" s="9">
        <f t="shared" ref="H12:H91" si="0">F12*0.8</f>
        <v>799.99200000000008</v>
      </c>
      <c r="I12" s="9">
        <f t="shared" ref="I12:I91" si="1">F12*0.75</f>
        <v>749.99250000000006</v>
      </c>
      <c r="J12" s="9">
        <f t="shared" ref="J12:J75" si="2">F12*0.55</f>
        <v>549.99450000000002</v>
      </c>
      <c r="K12" s="10">
        <v>9.3000000000000007</v>
      </c>
      <c r="L12" s="26" t="s">
        <v>175</v>
      </c>
    </row>
    <row r="13" spans="1:12" ht="54" customHeight="1" x14ac:dyDescent="0.3">
      <c r="A13" s="7" t="s">
        <v>17</v>
      </c>
      <c r="B13" s="8" t="s">
        <v>18</v>
      </c>
      <c r="C13" s="7" t="s">
        <v>19</v>
      </c>
      <c r="D13" s="7" t="s">
        <v>188</v>
      </c>
      <c r="E13" s="7">
        <v>4555614225</v>
      </c>
      <c r="F13" s="9">
        <v>609.99</v>
      </c>
      <c r="G13" s="9">
        <f t="shared" ref="G13:G14" si="3">F13*0.9</f>
        <v>548.99099999999999</v>
      </c>
      <c r="H13" s="9">
        <f t="shared" si="0"/>
        <v>487.99200000000002</v>
      </c>
      <c r="I13" s="9">
        <f t="shared" si="1"/>
        <v>457.49250000000001</v>
      </c>
      <c r="J13" s="9">
        <f t="shared" si="2"/>
        <v>335.49450000000002</v>
      </c>
      <c r="K13" s="10">
        <v>8</v>
      </c>
      <c r="L13" s="26" t="s">
        <v>176</v>
      </c>
    </row>
    <row r="14" spans="1:12" ht="42" customHeight="1" x14ac:dyDescent="0.3">
      <c r="A14" s="7" t="s">
        <v>20</v>
      </c>
      <c r="B14" s="8" t="s">
        <v>21</v>
      </c>
      <c r="C14" s="7" t="s">
        <v>22</v>
      </c>
      <c r="D14" s="7" t="s">
        <v>191</v>
      </c>
      <c r="E14" s="7">
        <v>4555614226</v>
      </c>
      <c r="F14" s="9">
        <v>609.99</v>
      </c>
      <c r="G14" s="9">
        <f t="shared" si="3"/>
        <v>548.99099999999999</v>
      </c>
      <c r="H14" s="9">
        <f t="shared" si="0"/>
        <v>487.99200000000002</v>
      </c>
      <c r="I14" s="9">
        <f t="shared" si="1"/>
        <v>457.49250000000001</v>
      </c>
      <c r="J14" s="9">
        <f t="shared" si="2"/>
        <v>335.49450000000002</v>
      </c>
      <c r="K14" s="10">
        <v>8</v>
      </c>
      <c r="L14" s="26" t="s">
        <v>176</v>
      </c>
    </row>
    <row r="15" spans="1:12" ht="51" customHeight="1" x14ac:dyDescent="0.3">
      <c r="A15" s="7" t="s">
        <v>23</v>
      </c>
      <c r="B15" s="8" t="s">
        <v>24</v>
      </c>
      <c r="C15" s="7" t="s">
        <v>25</v>
      </c>
      <c r="D15" s="7" t="s">
        <v>189</v>
      </c>
      <c r="E15" s="7">
        <v>5334111884</v>
      </c>
      <c r="F15" s="9">
        <f>+[1]Pricing!B216</f>
        <v>799.99</v>
      </c>
      <c r="G15" s="9">
        <f>F15*0.9</f>
        <v>719.99099999999999</v>
      </c>
      <c r="H15" s="9">
        <f t="shared" si="0"/>
        <v>639.99200000000008</v>
      </c>
      <c r="I15" s="9">
        <f t="shared" si="1"/>
        <v>599.99250000000006</v>
      </c>
      <c r="J15" s="9">
        <f t="shared" si="2"/>
        <v>439.99450000000002</v>
      </c>
      <c r="K15" s="10">
        <v>9.25</v>
      </c>
      <c r="L15" s="26" t="s">
        <v>175</v>
      </c>
    </row>
    <row r="16" spans="1:12" ht="42" customHeight="1" x14ac:dyDescent="0.3">
      <c r="A16" s="7" t="s">
        <v>26</v>
      </c>
      <c r="B16" s="8" t="s">
        <v>27</v>
      </c>
      <c r="C16" s="7" t="s">
        <v>28</v>
      </c>
      <c r="D16" s="7" t="s">
        <v>190</v>
      </c>
      <c r="E16" s="7">
        <v>5334111894</v>
      </c>
      <c r="F16" s="9">
        <f>+[1]Pricing!B217</f>
        <v>499.99</v>
      </c>
      <c r="G16" s="9">
        <f>F16*0.9</f>
        <v>449.99100000000004</v>
      </c>
      <c r="H16" s="9">
        <f t="shared" si="0"/>
        <v>399.99200000000002</v>
      </c>
      <c r="I16" s="9">
        <f t="shared" si="1"/>
        <v>374.99250000000001</v>
      </c>
      <c r="J16" s="9">
        <f t="shared" si="2"/>
        <v>274.99450000000002</v>
      </c>
      <c r="K16" s="10">
        <v>8</v>
      </c>
      <c r="L16" s="26" t="s">
        <v>176</v>
      </c>
    </row>
    <row r="17" spans="1:12" ht="42" customHeight="1" x14ac:dyDescent="0.3">
      <c r="A17" s="7"/>
      <c r="B17" s="8"/>
      <c r="C17" s="8"/>
      <c r="D17" s="8"/>
      <c r="E17" s="8"/>
      <c r="F17" s="9"/>
      <c r="G17" s="9"/>
      <c r="H17" s="9"/>
      <c r="I17" s="9"/>
      <c r="J17" s="9"/>
      <c r="K17" s="10"/>
      <c r="L17" s="26"/>
    </row>
    <row r="18" spans="1:12" ht="42" customHeight="1" x14ac:dyDescent="0.3">
      <c r="A18" s="36" t="s">
        <v>29</v>
      </c>
      <c r="B18" s="36"/>
      <c r="C18" s="36"/>
      <c r="D18" s="12"/>
      <c r="E18" s="12"/>
      <c r="F18" s="13"/>
      <c r="G18" s="13"/>
      <c r="H18" s="9"/>
      <c r="I18" s="9"/>
      <c r="J18" s="9"/>
      <c r="K18" s="14"/>
      <c r="L18" s="26"/>
    </row>
    <row r="19" spans="1:12" ht="42" customHeight="1" x14ac:dyDescent="0.3">
      <c r="A19" s="12"/>
      <c r="B19" s="13"/>
      <c r="C19" s="13"/>
      <c r="D19" s="13"/>
      <c r="E19" s="13"/>
      <c r="F19" s="13"/>
      <c r="G19" s="13"/>
      <c r="H19" s="9"/>
      <c r="I19" s="9"/>
      <c r="J19" s="9"/>
      <c r="K19" s="14"/>
      <c r="L19" s="26"/>
    </row>
    <row r="20" spans="1:12" ht="42" customHeight="1" x14ac:dyDescent="0.3">
      <c r="A20" s="15" t="s">
        <v>30</v>
      </c>
      <c r="B20" s="22"/>
      <c r="C20" s="24"/>
      <c r="D20" s="24"/>
      <c r="E20" s="24"/>
      <c r="F20" s="22"/>
      <c r="G20" s="22"/>
      <c r="H20" s="9"/>
      <c r="I20" s="9"/>
      <c r="J20" s="9"/>
      <c r="K20" s="27"/>
      <c r="L20" s="26"/>
    </row>
    <row r="21" spans="1:12" ht="52.8" customHeight="1" x14ac:dyDescent="0.3">
      <c r="A21" s="7" t="s">
        <v>31</v>
      </c>
      <c r="B21" s="8" t="s">
        <v>32</v>
      </c>
      <c r="C21" s="7" t="s">
        <v>33</v>
      </c>
      <c r="D21" s="7" t="s">
        <v>192</v>
      </c>
      <c r="E21" s="7">
        <v>4555614227</v>
      </c>
      <c r="F21" s="9">
        <v>99.99</v>
      </c>
      <c r="G21" s="9">
        <f t="shared" ref="G21:G49" si="4">F21*0.9</f>
        <v>89.991</v>
      </c>
      <c r="H21" s="9">
        <f t="shared" si="0"/>
        <v>79.992000000000004</v>
      </c>
      <c r="I21" s="9">
        <f t="shared" si="1"/>
        <v>74.992499999999993</v>
      </c>
      <c r="J21" s="9">
        <f t="shared" si="2"/>
        <v>54.994500000000002</v>
      </c>
      <c r="K21" s="10">
        <v>2</v>
      </c>
      <c r="L21" s="26" t="s">
        <v>179</v>
      </c>
    </row>
    <row r="22" spans="1:12" ht="52.8" customHeight="1" x14ac:dyDescent="0.3">
      <c r="A22" s="7" t="s">
        <v>34</v>
      </c>
      <c r="B22" s="8" t="s">
        <v>35</v>
      </c>
      <c r="C22" s="7" t="s">
        <v>36</v>
      </c>
      <c r="D22" s="7" t="s">
        <v>192</v>
      </c>
      <c r="E22" s="7">
        <v>4555614228</v>
      </c>
      <c r="F22" s="9">
        <v>109.99</v>
      </c>
      <c r="G22" s="9">
        <f t="shared" si="4"/>
        <v>98.991</v>
      </c>
      <c r="H22" s="9">
        <f t="shared" si="0"/>
        <v>87.992000000000004</v>
      </c>
      <c r="I22" s="9">
        <f t="shared" si="1"/>
        <v>82.492499999999993</v>
      </c>
      <c r="J22" s="9">
        <f t="shared" si="2"/>
        <v>60.494500000000002</v>
      </c>
      <c r="K22" s="28">
        <v>2.1</v>
      </c>
      <c r="L22" s="26" t="s">
        <v>179</v>
      </c>
    </row>
    <row r="23" spans="1:12" ht="52.8" customHeight="1" x14ac:dyDescent="0.3">
      <c r="A23" s="7" t="s">
        <v>37</v>
      </c>
      <c r="B23" s="8" t="s">
        <v>38</v>
      </c>
      <c r="C23" s="7" t="s">
        <v>39</v>
      </c>
      <c r="D23" s="7" t="s">
        <v>192</v>
      </c>
      <c r="E23" s="7">
        <v>4555614229</v>
      </c>
      <c r="F23" s="9">
        <v>119.99</v>
      </c>
      <c r="G23" s="9">
        <f t="shared" si="4"/>
        <v>107.991</v>
      </c>
      <c r="H23" s="9">
        <f t="shared" si="0"/>
        <v>95.992000000000004</v>
      </c>
      <c r="I23" s="9">
        <f t="shared" si="1"/>
        <v>89.992499999999993</v>
      </c>
      <c r="J23" s="9">
        <f t="shared" si="2"/>
        <v>65.994500000000002</v>
      </c>
      <c r="K23" s="28">
        <v>2.7</v>
      </c>
      <c r="L23" s="26" t="s">
        <v>179</v>
      </c>
    </row>
    <row r="24" spans="1:12" ht="25.8" customHeight="1" x14ac:dyDescent="0.3">
      <c r="A24" s="7"/>
      <c r="B24" s="7"/>
      <c r="C24" s="9"/>
      <c r="D24" s="9"/>
      <c r="E24" s="9"/>
      <c r="F24" s="9"/>
      <c r="G24" s="9"/>
      <c r="H24" s="9"/>
      <c r="I24" s="9"/>
      <c r="J24" s="9"/>
      <c r="K24" s="29"/>
      <c r="L24" s="26"/>
    </row>
    <row r="25" spans="1:12" ht="52.8" customHeight="1" x14ac:dyDescent="0.3">
      <c r="A25" s="7" t="s">
        <v>40</v>
      </c>
      <c r="B25" s="8" t="s">
        <v>41</v>
      </c>
      <c r="C25" s="7" t="s">
        <v>42</v>
      </c>
      <c r="D25" s="7" t="s">
        <v>192</v>
      </c>
      <c r="E25" s="7">
        <v>4555614230</v>
      </c>
      <c r="F25" s="9">
        <v>74.989999999999995</v>
      </c>
      <c r="G25" s="9">
        <f t="shared" si="4"/>
        <v>67.491</v>
      </c>
      <c r="H25" s="9">
        <f t="shared" si="0"/>
        <v>59.991999999999997</v>
      </c>
      <c r="I25" s="9">
        <f t="shared" si="1"/>
        <v>56.242499999999993</v>
      </c>
      <c r="J25" s="9">
        <f t="shared" si="2"/>
        <v>41.244500000000002</v>
      </c>
      <c r="K25" s="28">
        <v>1.7</v>
      </c>
      <c r="L25" s="26" t="s">
        <v>178</v>
      </c>
    </row>
    <row r="26" spans="1:12" ht="52.8" customHeight="1" x14ac:dyDescent="0.3">
      <c r="A26" s="7" t="s">
        <v>43</v>
      </c>
      <c r="B26" s="8" t="s">
        <v>44</v>
      </c>
      <c r="C26" s="7" t="s">
        <v>45</v>
      </c>
      <c r="D26" s="7" t="s">
        <v>192</v>
      </c>
      <c r="E26" s="7">
        <v>4555614231</v>
      </c>
      <c r="F26" s="9">
        <v>84.99</v>
      </c>
      <c r="G26" s="9">
        <f t="shared" si="4"/>
        <v>76.491</v>
      </c>
      <c r="H26" s="9">
        <f t="shared" si="0"/>
        <v>67.992000000000004</v>
      </c>
      <c r="I26" s="9">
        <f t="shared" si="1"/>
        <v>63.742499999999993</v>
      </c>
      <c r="J26" s="9">
        <f t="shared" si="2"/>
        <v>46.744500000000002</v>
      </c>
      <c r="K26" s="28">
        <v>1.8</v>
      </c>
      <c r="L26" s="26" t="s">
        <v>178</v>
      </c>
    </row>
    <row r="27" spans="1:12" ht="52.8" customHeight="1" x14ac:dyDescent="0.3">
      <c r="A27" s="7" t="s">
        <v>46</v>
      </c>
      <c r="B27" s="8" t="s">
        <v>47</v>
      </c>
      <c r="C27" s="7" t="s">
        <v>48</v>
      </c>
      <c r="D27" s="7" t="s">
        <v>192</v>
      </c>
      <c r="E27" s="7">
        <v>4421639205</v>
      </c>
      <c r="F27" s="9">
        <v>94.99</v>
      </c>
      <c r="G27" s="9">
        <f t="shared" si="4"/>
        <v>85.491</v>
      </c>
      <c r="H27" s="9">
        <f t="shared" si="0"/>
        <v>75.992000000000004</v>
      </c>
      <c r="I27" s="9">
        <f t="shared" si="1"/>
        <v>71.242499999999993</v>
      </c>
      <c r="J27" s="9">
        <f t="shared" si="2"/>
        <v>52.244500000000002</v>
      </c>
      <c r="K27" s="28">
        <v>2.5</v>
      </c>
      <c r="L27" s="26" t="s">
        <v>178</v>
      </c>
    </row>
    <row r="28" spans="1:12" ht="24" customHeight="1" x14ac:dyDescent="0.3">
      <c r="A28" s="7"/>
      <c r="B28" s="7"/>
      <c r="C28" s="9"/>
      <c r="D28" s="9"/>
      <c r="E28" s="9"/>
      <c r="F28" s="9"/>
      <c r="G28" s="9"/>
      <c r="H28" s="9"/>
      <c r="I28" s="9"/>
      <c r="J28" s="9"/>
      <c r="K28" s="28"/>
      <c r="L28" s="26"/>
    </row>
    <row r="29" spans="1:12" ht="52.8" customHeight="1" x14ac:dyDescent="0.3">
      <c r="A29" s="7" t="s">
        <v>49</v>
      </c>
      <c r="B29" s="8" t="s">
        <v>50</v>
      </c>
      <c r="C29" s="7" t="s">
        <v>51</v>
      </c>
      <c r="D29" s="7" t="s">
        <v>192</v>
      </c>
      <c r="E29" s="7">
        <v>4421639215</v>
      </c>
      <c r="F29" s="9">
        <v>99.99</v>
      </c>
      <c r="G29" s="9">
        <f t="shared" si="4"/>
        <v>89.991</v>
      </c>
      <c r="H29" s="9">
        <f t="shared" si="0"/>
        <v>79.992000000000004</v>
      </c>
      <c r="I29" s="9">
        <f t="shared" si="1"/>
        <v>74.992499999999993</v>
      </c>
      <c r="J29" s="9">
        <f t="shared" si="2"/>
        <v>54.994500000000002</v>
      </c>
      <c r="K29" s="28">
        <v>1.9</v>
      </c>
      <c r="L29" s="26" t="s">
        <v>179</v>
      </c>
    </row>
    <row r="30" spans="1:12" ht="52.8" customHeight="1" x14ac:dyDescent="0.3">
      <c r="A30" s="7" t="s">
        <v>52</v>
      </c>
      <c r="B30" s="8" t="s">
        <v>53</v>
      </c>
      <c r="C30" s="7" t="s">
        <v>54</v>
      </c>
      <c r="D30" s="7" t="s">
        <v>192</v>
      </c>
      <c r="E30" s="7">
        <v>4421639225</v>
      </c>
      <c r="F30" s="9">
        <v>109.99</v>
      </c>
      <c r="G30" s="9">
        <f t="shared" si="4"/>
        <v>98.991</v>
      </c>
      <c r="H30" s="9">
        <f t="shared" si="0"/>
        <v>87.992000000000004</v>
      </c>
      <c r="I30" s="9">
        <f t="shared" si="1"/>
        <v>82.492499999999993</v>
      </c>
      <c r="J30" s="9">
        <f t="shared" si="2"/>
        <v>60.494500000000002</v>
      </c>
      <c r="K30" s="28">
        <v>2</v>
      </c>
      <c r="L30" s="26" t="s">
        <v>179</v>
      </c>
    </row>
    <row r="31" spans="1:12" ht="52.8" customHeight="1" x14ac:dyDescent="0.3">
      <c r="A31" s="7" t="s">
        <v>55</v>
      </c>
      <c r="B31" s="8" t="s">
        <v>56</v>
      </c>
      <c r="C31" s="7" t="s">
        <v>57</v>
      </c>
      <c r="D31" s="7" t="s">
        <v>192</v>
      </c>
      <c r="E31" s="7">
        <v>4421639235</v>
      </c>
      <c r="F31" s="9">
        <v>119.99</v>
      </c>
      <c r="G31" s="9">
        <f t="shared" si="4"/>
        <v>107.991</v>
      </c>
      <c r="H31" s="9">
        <f t="shared" si="0"/>
        <v>95.992000000000004</v>
      </c>
      <c r="I31" s="9">
        <f t="shared" si="1"/>
        <v>89.992499999999993</v>
      </c>
      <c r="J31" s="9">
        <f t="shared" si="2"/>
        <v>65.994500000000002</v>
      </c>
      <c r="K31" s="28">
        <v>2.7</v>
      </c>
      <c r="L31" s="26" t="s">
        <v>179</v>
      </c>
    </row>
    <row r="32" spans="1:12" ht="52.8" customHeight="1" x14ac:dyDescent="0.3">
      <c r="A32" s="7"/>
      <c r="B32" s="7"/>
      <c r="C32" s="9"/>
      <c r="D32" s="9"/>
      <c r="E32" s="9"/>
      <c r="F32" s="9"/>
      <c r="G32" s="9"/>
      <c r="H32" s="9"/>
      <c r="I32" s="9"/>
      <c r="J32" s="9"/>
      <c r="K32" s="28"/>
      <c r="L32" s="26"/>
    </row>
    <row r="33" spans="1:12" ht="52.8" customHeight="1" x14ac:dyDescent="0.3">
      <c r="A33" s="15" t="s">
        <v>58</v>
      </c>
      <c r="B33" s="7"/>
      <c r="C33" s="9"/>
      <c r="D33" s="9"/>
      <c r="E33" s="9"/>
      <c r="F33" s="9"/>
      <c r="G33" s="9"/>
      <c r="H33" s="9"/>
      <c r="I33" s="9"/>
      <c r="J33" s="9"/>
      <c r="K33" s="28"/>
      <c r="L33" s="26"/>
    </row>
    <row r="34" spans="1:12" ht="52.8" customHeight="1" x14ac:dyDescent="0.3">
      <c r="A34" s="7" t="s">
        <v>59</v>
      </c>
      <c r="B34" s="7" t="s">
        <v>60</v>
      </c>
      <c r="C34" s="7" t="s">
        <v>61</v>
      </c>
      <c r="D34" s="7" t="s">
        <v>193</v>
      </c>
      <c r="E34" s="7">
        <v>4421639245</v>
      </c>
      <c r="F34" s="9">
        <v>94.99</v>
      </c>
      <c r="G34" s="9">
        <f t="shared" si="4"/>
        <v>85.491</v>
      </c>
      <c r="H34" s="9">
        <f t="shared" si="0"/>
        <v>75.992000000000004</v>
      </c>
      <c r="I34" s="9">
        <f t="shared" si="1"/>
        <v>71.242499999999993</v>
      </c>
      <c r="J34" s="9">
        <f t="shared" si="2"/>
        <v>52.244500000000002</v>
      </c>
      <c r="K34" s="28">
        <v>1.6</v>
      </c>
      <c r="L34" s="26" t="s">
        <v>178</v>
      </c>
    </row>
    <row r="35" spans="1:12" ht="52.8" customHeight="1" x14ac:dyDescent="0.3">
      <c r="A35" s="7" t="s">
        <v>62</v>
      </c>
      <c r="B35" s="7" t="s">
        <v>63</v>
      </c>
      <c r="C35" s="7" t="s">
        <v>64</v>
      </c>
      <c r="D35" s="7" t="s">
        <v>193</v>
      </c>
      <c r="E35" s="7">
        <v>4421639255</v>
      </c>
      <c r="F35" s="9">
        <v>104.99</v>
      </c>
      <c r="G35" s="9">
        <f t="shared" si="4"/>
        <v>94.491</v>
      </c>
      <c r="H35" s="9">
        <f t="shared" si="0"/>
        <v>83.992000000000004</v>
      </c>
      <c r="I35" s="9">
        <f t="shared" si="1"/>
        <v>78.742499999999993</v>
      </c>
      <c r="J35" s="9">
        <f t="shared" si="2"/>
        <v>57.744500000000002</v>
      </c>
      <c r="K35" s="28">
        <v>1.7</v>
      </c>
      <c r="L35" s="26" t="s">
        <v>178</v>
      </c>
    </row>
    <row r="36" spans="1:12" ht="52.8" customHeight="1" x14ac:dyDescent="0.3">
      <c r="A36" s="7" t="s">
        <v>65</v>
      </c>
      <c r="B36" s="7" t="s">
        <v>66</v>
      </c>
      <c r="C36" s="7" t="s">
        <v>67</v>
      </c>
      <c r="D36" s="7" t="s">
        <v>193</v>
      </c>
      <c r="E36" s="7">
        <v>4421639265</v>
      </c>
      <c r="F36" s="9">
        <v>114.99</v>
      </c>
      <c r="G36" s="9">
        <f t="shared" si="4"/>
        <v>103.491</v>
      </c>
      <c r="H36" s="9">
        <f t="shared" si="0"/>
        <v>91.992000000000004</v>
      </c>
      <c r="I36" s="9">
        <f t="shared" si="1"/>
        <v>86.242499999999993</v>
      </c>
      <c r="J36" s="9">
        <f t="shared" si="2"/>
        <v>63.244500000000002</v>
      </c>
      <c r="K36" s="28">
        <v>2.4</v>
      </c>
      <c r="L36" s="26" t="s">
        <v>178</v>
      </c>
    </row>
    <row r="37" spans="1:12" ht="24" customHeight="1" x14ac:dyDescent="0.3">
      <c r="A37" s="7"/>
      <c r="B37" s="7"/>
      <c r="C37" s="9"/>
      <c r="D37" s="9"/>
      <c r="E37" s="9"/>
      <c r="F37" s="9"/>
      <c r="G37" s="9"/>
      <c r="H37" s="9"/>
      <c r="I37" s="9"/>
      <c r="J37" s="9"/>
      <c r="K37" s="28"/>
      <c r="L37" s="26"/>
    </row>
    <row r="38" spans="1:12" ht="52.8" customHeight="1" x14ac:dyDescent="0.3">
      <c r="A38" s="7" t="s">
        <v>68</v>
      </c>
      <c r="B38" s="7" t="s">
        <v>69</v>
      </c>
      <c r="C38" s="7" t="s">
        <v>70</v>
      </c>
      <c r="D38" s="7" t="s">
        <v>193</v>
      </c>
      <c r="E38" s="7">
        <v>4421639275</v>
      </c>
      <c r="F38" s="9">
        <v>99.99</v>
      </c>
      <c r="G38" s="9">
        <f t="shared" si="4"/>
        <v>89.991</v>
      </c>
      <c r="H38" s="9">
        <f t="shared" si="0"/>
        <v>79.992000000000004</v>
      </c>
      <c r="I38" s="9">
        <f t="shared" si="1"/>
        <v>74.992499999999993</v>
      </c>
      <c r="J38" s="9">
        <f t="shared" si="2"/>
        <v>54.994500000000002</v>
      </c>
      <c r="K38" s="28">
        <v>2</v>
      </c>
      <c r="L38" s="26" t="s">
        <v>179</v>
      </c>
    </row>
    <row r="39" spans="1:12" ht="52.8" customHeight="1" x14ac:dyDescent="0.3">
      <c r="A39" s="7" t="s">
        <v>71</v>
      </c>
      <c r="B39" s="7" t="s">
        <v>72</v>
      </c>
      <c r="C39" s="7" t="s">
        <v>73</v>
      </c>
      <c r="D39" s="7" t="s">
        <v>193</v>
      </c>
      <c r="E39" s="7">
        <v>4421639285</v>
      </c>
      <c r="F39" s="9">
        <v>109.99</v>
      </c>
      <c r="G39" s="9">
        <f t="shared" si="4"/>
        <v>98.991</v>
      </c>
      <c r="H39" s="9">
        <f t="shared" si="0"/>
        <v>87.992000000000004</v>
      </c>
      <c r="I39" s="9">
        <f t="shared" si="1"/>
        <v>82.492499999999993</v>
      </c>
      <c r="J39" s="9">
        <f t="shared" si="2"/>
        <v>60.494500000000002</v>
      </c>
      <c r="K39" s="28">
        <v>2.1</v>
      </c>
      <c r="L39" s="26" t="s">
        <v>179</v>
      </c>
    </row>
    <row r="40" spans="1:12" ht="52.8" customHeight="1" x14ac:dyDescent="0.3">
      <c r="A40" s="7" t="s">
        <v>74</v>
      </c>
      <c r="B40" s="7" t="s">
        <v>75</v>
      </c>
      <c r="C40" s="7" t="s">
        <v>76</v>
      </c>
      <c r="D40" s="7" t="s">
        <v>193</v>
      </c>
      <c r="E40" s="7">
        <v>4421639295</v>
      </c>
      <c r="F40" s="9">
        <v>119.99</v>
      </c>
      <c r="G40" s="9">
        <f t="shared" si="4"/>
        <v>107.991</v>
      </c>
      <c r="H40" s="9">
        <f t="shared" si="0"/>
        <v>95.992000000000004</v>
      </c>
      <c r="I40" s="9">
        <f t="shared" si="1"/>
        <v>89.992499999999993</v>
      </c>
      <c r="J40" s="9">
        <f t="shared" si="2"/>
        <v>65.994500000000002</v>
      </c>
      <c r="K40" s="28">
        <v>2.7</v>
      </c>
      <c r="L40" s="26" t="s">
        <v>179</v>
      </c>
    </row>
    <row r="41" spans="1:12" ht="52.8" customHeight="1" x14ac:dyDescent="0.3">
      <c r="A41" s="7"/>
      <c r="B41" s="7"/>
      <c r="C41" s="7"/>
      <c r="D41" s="7"/>
      <c r="E41" s="7"/>
      <c r="F41" s="9"/>
      <c r="G41" s="9"/>
      <c r="H41" s="9"/>
      <c r="I41" s="9"/>
      <c r="J41" s="9"/>
      <c r="K41" s="28"/>
      <c r="L41" s="26"/>
    </row>
    <row r="42" spans="1:12" ht="52.8" customHeight="1" x14ac:dyDescent="0.3">
      <c r="A42" s="37" t="s">
        <v>77</v>
      </c>
      <c r="B42" s="37"/>
      <c r="C42" s="7"/>
      <c r="D42" s="7"/>
      <c r="E42" s="7"/>
      <c r="F42" s="9"/>
      <c r="G42" s="9"/>
      <c r="H42" s="9"/>
      <c r="I42" s="9"/>
      <c r="J42" s="9"/>
      <c r="K42" s="28"/>
      <c r="L42" s="26"/>
    </row>
    <row r="43" spans="1:12" ht="52.8" customHeight="1" x14ac:dyDescent="0.3">
      <c r="A43" s="7" t="s">
        <v>78</v>
      </c>
      <c r="B43" s="7" t="s">
        <v>79</v>
      </c>
      <c r="C43" s="7" t="s">
        <v>80</v>
      </c>
      <c r="D43" s="7" t="s">
        <v>195</v>
      </c>
      <c r="E43" s="7">
        <v>4421639305</v>
      </c>
      <c r="F43" s="9">
        <v>119.99</v>
      </c>
      <c r="G43" s="9">
        <f t="shared" si="4"/>
        <v>107.991</v>
      </c>
      <c r="H43" s="9">
        <f t="shared" si="0"/>
        <v>95.992000000000004</v>
      </c>
      <c r="I43" s="9">
        <f t="shared" si="1"/>
        <v>89.992499999999993</v>
      </c>
      <c r="J43" s="9">
        <f t="shared" si="2"/>
        <v>65.994500000000002</v>
      </c>
      <c r="K43" s="28">
        <v>3.2</v>
      </c>
      <c r="L43" s="26" t="s">
        <v>178</v>
      </c>
    </row>
    <row r="44" spans="1:12" ht="52.8" customHeight="1" x14ac:dyDescent="0.3">
      <c r="A44" s="7" t="s">
        <v>81</v>
      </c>
      <c r="B44" s="7" t="s">
        <v>82</v>
      </c>
      <c r="C44" s="7" t="s">
        <v>83</v>
      </c>
      <c r="D44" s="7" t="s">
        <v>195</v>
      </c>
      <c r="E44" s="7">
        <v>4555614224</v>
      </c>
      <c r="F44" s="9">
        <v>129.99</v>
      </c>
      <c r="G44" s="9">
        <f t="shared" si="4"/>
        <v>116.99100000000001</v>
      </c>
      <c r="H44" s="9">
        <f t="shared" si="0"/>
        <v>103.99200000000002</v>
      </c>
      <c r="I44" s="9">
        <f t="shared" si="1"/>
        <v>97.492500000000007</v>
      </c>
      <c r="J44" s="9">
        <f t="shared" si="2"/>
        <v>71.494500000000016</v>
      </c>
      <c r="K44" s="28">
        <v>3.3</v>
      </c>
      <c r="L44" s="26" t="s">
        <v>178</v>
      </c>
    </row>
    <row r="45" spans="1:12" ht="52.8" customHeight="1" x14ac:dyDescent="0.3">
      <c r="A45" s="7" t="s">
        <v>84</v>
      </c>
      <c r="B45" s="7" t="s">
        <v>85</v>
      </c>
      <c r="C45" s="7" t="s">
        <v>86</v>
      </c>
      <c r="D45" s="7" t="s">
        <v>195</v>
      </c>
      <c r="E45" s="7">
        <v>4421639315</v>
      </c>
      <c r="F45" s="9">
        <v>139.99</v>
      </c>
      <c r="G45" s="9">
        <f t="shared" si="4"/>
        <v>125.99100000000001</v>
      </c>
      <c r="H45" s="9">
        <f t="shared" si="0"/>
        <v>111.99200000000002</v>
      </c>
      <c r="I45" s="9">
        <f t="shared" si="1"/>
        <v>104.99250000000001</v>
      </c>
      <c r="J45" s="9">
        <f t="shared" si="2"/>
        <v>76.994500000000016</v>
      </c>
      <c r="K45" s="28">
        <v>4</v>
      </c>
      <c r="L45" s="26" t="s">
        <v>178</v>
      </c>
    </row>
    <row r="46" spans="1:12" ht="22.8" customHeight="1" x14ac:dyDescent="0.3">
      <c r="A46" s="7"/>
      <c r="B46" s="7"/>
      <c r="C46" s="9"/>
      <c r="D46" s="9"/>
      <c r="E46" s="9"/>
      <c r="F46" s="9"/>
      <c r="G46" s="9"/>
      <c r="H46" s="9"/>
      <c r="I46" s="9"/>
      <c r="J46" s="9"/>
      <c r="K46" s="28"/>
      <c r="L46" s="26"/>
    </row>
    <row r="47" spans="1:12" ht="52.8" customHeight="1" x14ac:dyDescent="0.3">
      <c r="A47" s="7" t="s">
        <v>87</v>
      </c>
      <c r="B47" s="7" t="s">
        <v>88</v>
      </c>
      <c r="C47" s="7" t="s">
        <v>89</v>
      </c>
      <c r="D47" s="7" t="s">
        <v>195</v>
      </c>
      <c r="E47" s="7">
        <v>4421639325</v>
      </c>
      <c r="F47" s="9">
        <v>124.99</v>
      </c>
      <c r="G47" s="9">
        <f t="shared" si="4"/>
        <v>112.491</v>
      </c>
      <c r="H47" s="9">
        <f t="shared" si="0"/>
        <v>99.992000000000004</v>
      </c>
      <c r="I47" s="9">
        <f t="shared" si="1"/>
        <v>93.742499999999993</v>
      </c>
      <c r="J47" s="9">
        <f t="shared" si="2"/>
        <v>68.744500000000002</v>
      </c>
      <c r="K47" s="28">
        <v>3.6</v>
      </c>
      <c r="L47" s="26" t="s">
        <v>179</v>
      </c>
    </row>
    <row r="48" spans="1:12" ht="52.8" customHeight="1" x14ac:dyDescent="0.3">
      <c r="A48" s="7" t="s">
        <v>90</v>
      </c>
      <c r="B48" s="7" t="s">
        <v>91</v>
      </c>
      <c r="C48" s="7" t="s">
        <v>92</v>
      </c>
      <c r="D48" s="7" t="s">
        <v>195</v>
      </c>
      <c r="E48" s="7">
        <v>4421639335</v>
      </c>
      <c r="F48" s="9">
        <v>134.99</v>
      </c>
      <c r="G48" s="9">
        <f t="shared" si="4"/>
        <v>121.49100000000001</v>
      </c>
      <c r="H48" s="9">
        <f t="shared" si="0"/>
        <v>107.99200000000002</v>
      </c>
      <c r="I48" s="9">
        <f t="shared" si="1"/>
        <v>101.24250000000001</v>
      </c>
      <c r="J48" s="9">
        <f t="shared" si="2"/>
        <v>74.244500000000016</v>
      </c>
      <c r="K48" s="28">
        <v>3.7</v>
      </c>
      <c r="L48" s="26" t="s">
        <v>179</v>
      </c>
    </row>
    <row r="49" spans="1:12" ht="52.8" customHeight="1" x14ac:dyDescent="0.3">
      <c r="A49" s="7" t="s">
        <v>93</v>
      </c>
      <c r="B49" s="7" t="s">
        <v>94</v>
      </c>
      <c r="C49" s="7" t="s">
        <v>95</v>
      </c>
      <c r="D49" s="7" t="s">
        <v>195</v>
      </c>
      <c r="E49" s="7">
        <v>4421639345</v>
      </c>
      <c r="F49" s="9">
        <v>144.99</v>
      </c>
      <c r="G49" s="9">
        <f t="shared" si="4"/>
        <v>130.49100000000001</v>
      </c>
      <c r="H49" s="9">
        <f t="shared" si="0"/>
        <v>115.99200000000002</v>
      </c>
      <c r="I49" s="9">
        <f t="shared" si="1"/>
        <v>108.74250000000001</v>
      </c>
      <c r="J49" s="9">
        <f t="shared" si="2"/>
        <v>79.744500000000016</v>
      </c>
      <c r="K49" s="28">
        <v>4.4000000000000004</v>
      </c>
      <c r="L49" s="26" t="s">
        <v>179</v>
      </c>
    </row>
    <row r="50" spans="1:12" ht="42" customHeight="1" x14ac:dyDescent="0.3">
      <c r="A50" s="7"/>
      <c r="B50" s="8"/>
      <c r="C50" s="7"/>
      <c r="D50" s="7"/>
      <c r="E50" s="7"/>
      <c r="F50" s="9"/>
      <c r="G50" s="9"/>
      <c r="H50" s="9"/>
      <c r="I50" s="9"/>
      <c r="J50" s="9"/>
      <c r="K50" s="10"/>
      <c r="L50" s="26"/>
    </row>
    <row r="51" spans="1:12" ht="42" customHeight="1" x14ac:dyDescent="0.5">
      <c r="A51" s="33" t="s">
        <v>96</v>
      </c>
      <c r="B51" s="33"/>
      <c r="C51" s="33"/>
      <c r="D51" s="30"/>
      <c r="E51" s="30"/>
      <c r="F51" s="18"/>
      <c r="G51" s="16"/>
      <c r="H51" s="9"/>
      <c r="I51" s="9"/>
      <c r="J51" s="9"/>
      <c r="K51" s="11"/>
      <c r="L51" s="26"/>
    </row>
    <row r="52" spans="1:12" ht="42" customHeight="1" x14ac:dyDescent="0.5">
      <c r="A52" s="25"/>
      <c r="B52" s="22"/>
      <c r="C52" s="22"/>
      <c r="D52" s="22"/>
      <c r="E52" s="22"/>
      <c r="F52" s="18"/>
      <c r="G52" s="16"/>
      <c r="H52" s="9"/>
      <c r="I52" s="9"/>
      <c r="J52" s="9"/>
      <c r="K52" s="11"/>
      <c r="L52" s="26"/>
    </row>
    <row r="53" spans="1:12" ht="42" customHeight="1" x14ac:dyDescent="0.3">
      <c r="A53" s="7" t="s">
        <v>97</v>
      </c>
      <c r="B53" s="8" t="s">
        <v>98</v>
      </c>
      <c r="C53" s="7" t="s">
        <v>99</v>
      </c>
      <c r="D53" s="7" t="s">
        <v>194</v>
      </c>
      <c r="E53" s="7">
        <v>5334111954</v>
      </c>
      <c r="F53" s="9">
        <v>249.99</v>
      </c>
      <c r="G53" s="17">
        <f t="shared" ref="G53:G67" si="5">F53*0.9</f>
        <v>224.99100000000001</v>
      </c>
      <c r="H53" s="9">
        <f t="shared" si="0"/>
        <v>199.99200000000002</v>
      </c>
      <c r="I53" s="9">
        <f t="shared" si="1"/>
        <v>187.49250000000001</v>
      </c>
      <c r="J53" s="9">
        <f t="shared" si="2"/>
        <v>137.49450000000002</v>
      </c>
      <c r="K53" s="10">
        <v>2.5</v>
      </c>
      <c r="L53" s="26" t="s">
        <v>180</v>
      </c>
    </row>
    <row r="54" spans="1:12" ht="42" customHeight="1" x14ac:dyDescent="0.3">
      <c r="A54" s="7" t="s">
        <v>100</v>
      </c>
      <c r="B54" s="8" t="s">
        <v>101</v>
      </c>
      <c r="C54" s="7" t="s">
        <v>102</v>
      </c>
      <c r="D54" s="7" t="s">
        <v>196</v>
      </c>
      <c r="E54" s="7">
        <v>5334111964</v>
      </c>
      <c r="F54" s="9">
        <v>249.99</v>
      </c>
      <c r="G54" s="17">
        <f t="shared" si="5"/>
        <v>224.99100000000001</v>
      </c>
      <c r="H54" s="9">
        <f t="shared" si="0"/>
        <v>199.99200000000002</v>
      </c>
      <c r="I54" s="9">
        <f t="shared" si="1"/>
        <v>187.49250000000001</v>
      </c>
      <c r="J54" s="9">
        <f t="shared" si="2"/>
        <v>137.49450000000002</v>
      </c>
      <c r="K54" s="10">
        <v>2.5</v>
      </c>
      <c r="L54" s="26" t="s">
        <v>180</v>
      </c>
    </row>
    <row r="55" spans="1:12" ht="42" customHeight="1" x14ac:dyDescent="0.3">
      <c r="A55" s="7" t="s">
        <v>103</v>
      </c>
      <c r="B55" s="8" t="s">
        <v>104</v>
      </c>
      <c r="C55" s="7" t="s">
        <v>105</v>
      </c>
      <c r="D55" s="7" t="s">
        <v>197</v>
      </c>
      <c r="E55" s="7">
        <v>5334111974</v>
      </c>
      <c r="F55" s="9">
        <v>299.99</v>
      </c>
      <c r="G55" s="17">
        <f t="shared" si="5"/>
        <v>269.99100000000004</v>
      </c>
      <c r="H55" s="9">
        <f t="shared" si="0"/>
        <v>239.99200000000002</v>
      </c>
      <c r="I55" s="9">
        <f t="shared" si="1"/>
        <v>224.99250000000001</v>
      </c>
      <c r="J55" s="9">
        <f t="shared" si="2"/>
        <v>164.99450000000002</v>
      </c>
      <c r="K55" s="10">
        <v>4</v>
      </c>
      <c r="L55" s="26" t="s">
        <v>180</v>
      </c>
    </row>
    <row r="56" spans="1:12" ht="42" customHeight="1" x14ac:dyDescent="0.3">
      <c r="A56" s="7" t="s">
        <v>106</v>
      </c>
      <c r="B56" s="8" t="s">
        <v>107</v>
      </c>
      <c r="C56" s="7" t="s">
        <v>108</v>
      </c>
      <c r="D56" s="7" t="s">
        <v>198</v>
      </c>
      <c r="E56" s="7">
        <v>4555614218</v>
      </c>
      <c r="F56" s="9">
        <v>349.99</v>
      </c>
      <c r="G56" s="17">
        <f t="shared" si="5"/>
        <v>314.99100000000004</v>
      </c>
      <c r="H56" s="9">
        <f t="shared" si="0"/>
        <v>279.99200000000002</v>
      </c>
      <c r="I56" s="9">
        <f t="shared" si="1"/>
        <v>262.49250000000001</v>
      </c>
      <c r="J56" s="9">
        <f t="shared" si="2"/>
        <v>192.49450000000002</v>
      </c>
      <c r="K56" s="10">
        <v>4</v>
      </c>
      <c r="L56" s="26" t="s">
        <v>180</v>
      </c>
    </row>
    <row r="57" spans="1:12" ht="42" customHeight="1" x14ac:dyDescent="0.3">
      <c r="A57" s="7" t="s">
        <v>109</v>
      </c>
      <c r="B57" s="8" t="s">
        <v>110</v>
      </c>
      <c r="C57" s="7" t="s">
        <v>111</v>
      </c>
      <c r="D57" s="7" t="s">
        <v>199</v>
      </c>
      <c r="E57" s="7">
        <v>4555614222</v>
      </c>
      <c r="F57" s="9">
        <v>269.99</v>
      </c>
      <c r="G57" s="17">
        <f t="shared" si="5"/>
        <v>242.99100000000001</v>
      </c>
      <c r="H57" s="9">
        <f t="shared" si="0"/>
        <v>215.99200000000002</v>
      </c>
      <c r="I57" s="9">
        <f t="shared" si="1"/>
        <v>202.49250000000001</v>
      </c>
      <c r="J57" s="9">
        <f t="shared" si="2"/>
        <v>148.49450000000002</v>
      </c>
      <c r="K57" s="10">
        <v>3.2</v>
      </c>
      <c r="L57" s="26" t="s">
        <v>180</v>
      </c>
    </row>
    <row r="58" spans="1:12" ht="42" customHeight="1" x14ac:dyDescent="0.3">
      <c r="A58" s="7" t="s">
        <v>112</v>
      </c>
      <c r="B58" s="8" t="s">
        <v>113</v>
      </c>
      <c r="C58" s="7" t="s">
        <v>111</v>
      </c>
      <c r="D58" s="7" t="s">
        <v>200</v>
      </c>
      <c r="E58" s="7">
        <v>4555614223</v>
      </c>
      <c r="F58" s="9">
        <v>269.99</v>
      </c>
      <c r="G58" s="17">
        <f t="shared" si="5"/>
        <v>242.99100000000001</v>
      </c>
      <c r="H58" s="9">
        <f t="shared" si="0"/>
        <v>215.99200000000002</v>
      </c>
      <c r="I58" s="9">
        <f t="shared" si="1"/>
        <v>202.49250000000001</v>
      </c>
      <c r="J58" s="9">
        <f t="shared" si="2"/>
        <v>148.49450000000002</v>
      </c>
      <c r="K58" s="10">
        <v>3.2</v>
      </c>
      <c r="L58" s="26" t="s">
        <v>180</v>
      </c>
    </row>
    <row r="59" spans="1:12" ht="42" customHeight="1" x14ac:dyDescent="0.3">
      <c r="A59" s="24"/>
      <c r="B59" s="22"/>
      <c r="C59" s="22"/>
      <c r="D59" s="22"/>
      <c r="E59" s="22"/>
      <c r="F59" s="18"/>
      <c r="G59" s="16"/>
      <c r="H59" s="9"/>
      <c r="I59" s="9"/>
      <c r="J59" s="9"/>
      <c r="K59" s="10"/>
      <c r="L59" s="26"/>
    </row>
    <row r="60" spans="1:12" ht="42" customHeight="1" x14ac:dyDescent="0.3">
      <c r="A60" s="33" t="s">
        <v>114</v>
      </c>
      <c r="B60" s="33"/>
      <c r="C60" s="33"/>
      <c r="D60" s="33"/>
      <c r="E60" s="33"/>
      <c r="F60" s="33"/>
      <c r="G60" s="33"/>
      <c r="H60" s="9"/>
      <c r="I60" s="9"/>
      <c r="J60" s="9"/>
      <c r="K60" s="10"/>
      <c r="L60" s="26"/>
    </row>
    <row r="61" spans="1:12" ht="42" customHeight="1" x14ac:dyDescent="0.3">
      <c r="A61" s="15"/>
      <c r="B61" s="8"/>
      <c r="C61" s="8"/>
      <c r="D61" s="8"/>
      <c r="E61" s="8"/>
      <c r="F61" s="9"/>
      <c r="G61" s="16"/>
      <c r="H61" s="9"/>
      <c r="I61" s="9"/>
      <c r="J61" s="9"/>
      <c r="K61" s="10"/>
      <c r="L61" s="26"/>
    </row>
    <row r="62" spans="1:12" ht="42" customHeight="1" x14ac:dyDescent="0.3">
      <c r="A62" s="7" t="s">
        <v>115</v>
      </c>
      <c r="B62" s="8" t="s">
        <v>116</v>
      </c>
      <c r="C62" s="7" t="s">
        <v>117</v>
      </c>
      <c r="D62" s="7" t="s">
        <v>201</v>
      </c>
      <c r="E62" s="7">
        <v>5334111924</v>
      </c>
      <c r="F62" s="9">
        <v>119.99</v>
      </c>
      <c r="G62" s="17">
        <f t="shared" si="5"/>
        <v>107.991</v>
      </c>
      <c r="H62" s="9">
        <f t="shared" si="0"/>
        <v>95.992000000000004</v>
      </c>
      <c r="I62" s="9">
        <f t="shared" si="1"/>
        <v>89.992499999999993</v>
      </c>
      <c r="J62" s="9">
        <f t="shared" si="2"/>
        <v>65.994500000000002</v>
      </c>
      <c r="K62" s="10">
        <v>1</v>
      </c>
      <c r="L62" s="26" t="s">
        <v>181</v>
      </c>
    </row>
    <row r="63" spans="1:12" ht="42" customHeight="1" x14ac:dyDescent="0.3">
      <c r="A63" s="7" t="s">
        <v>118</v>
      </c>
      <c r="B63" s="8" t="s">
        <v>119</v>
      </c>
      <c r="C63" s="7" t="s">
        <v>120</v>
      </c>
      <c r="D63" s="7" t="s">
        <v>202</v>
      </c>
      <c r="E63" s="7">
        <v>5334111934</v>
      </c>
      <c r="F63" s="9">
        <v>119.99</v>
      </c>
      <c r="G63" s="17">
        <f t="shared" si="5"/>
        <v>107.991</v>
      </c>
      <c r="H63" s="9">
        <f t="shared" si="0"/>
        <v>95.992000000000004</v>
      </c>
      <c r="I63" s="9">
        <f t="shared" si="1"/>
        <v>89.992499999999993</v>
      </c>
      <c r="J63" s="9">
        <f t="shared" si="2"/>
        <v>65.994500000000002</v>
      </c>
      <c r="K63" s="10">
        <v>1</v>
      </c>
      <c r="L63" s="26" t="s">
        <v>181</v>
      </c>
    </row>
    <row r="64" spans="1:12" ht="42" customHeight="1" x14ac:dyDescent="0.3">
      <c r="A64" s="7" t="s">
        <v>121</v>
      </c>
      <c r="B64" s="8" t="s">
        <v>122</v>
      </c>
      <c r="C64" s="7" t="s">
        <v>123</v>
      </c>
      <c r="D64" s="7" t="s">
        <v>203</v>
      </c>
      <c r="E64" s="7">
        <v>5334111944</v>
      </c>
      <c r="F64" s="9">
        <v>159.99</v>
      </c>
      <c r="G64" s="17">
        <f t="shared" si="5"/>
        <v>143.99100000000001</v>
      </c>
      <c r="H64" s="9">
        <f t="shared" si="0"/>
        <v>127.99200000000002</v>
      </c>
      <c r="I64" s="9">
        <f t="shared" si="1"/>
        <v>119.99250000000001</v>
      </c>
      <c r="J64" s="9">
        <f t="shared" si="2"/>
        <v>87.994500000000016</v>
      </c>
      <c r="K64" s="10">
        <v>1.5</v>
      </c>
      <c r="L64" s="26" t="s">
        <v>181</v>
      </c>
    </row>
    <row r="65" spans="1:12" ht="42" customHeight="1" x14ac:dyDescent="0.3">
      <c r="A65" s="7" t="s">
        <v>124</v>
      </c>
      <c r="B65" s="8" t="s">
        <v>125</v>
      </c>
      <c r="C65" s="7" t="s">
        <v>126</v>
      </c>
      <c r="D65" s="7" t="s">
        <v>204</v>
      </c>
      <c r="E65" s="7">
        <v>4555614221</v>
      </c>
      <c r="F65" s="9">
        <v>179.99</v>
      </c>
      <c r="G65" s="17">
        <f t="shared" si="5"/>
        <v>161.99100000000001</v>
      </c>
      <c r="H65" s="9">
        <f t="shared" si="0"/>
        <v>143.99200000000002</v>
      </c>
      <c r="I65" s="9">
        <f t="shared" si="1"/>
        <v>134.99250000000001</v>
      </c>
      <c r="J65" s="9">
        <f t="shared" si="2"/>
        <v>98.994500000000016</v>
      </c>
      <c r="K65" s="10">
        <v>1.5</v>
      </c>
      <c r="L65" s="26" t="s">
        <v>181</v>
      </c>
    </row>
    <row r="66" spans="1:12" ht="42" customHeight="1" x14ac:dyDescent="0.3">
      <c r="A66" s="7" t="s">
        <v>127</v>
      </c>
      <c r="B66" s="8" t="s">
        <v>128</v>
      </c>
      <c r="C66" s="7" t="s">
        <v>182</v>
      </c>
      <c r="D66" s="7" t="s">
        <v>205</v>
      </c>
      <c r="E66" s="7">
        <v>4555614220</v>
      </c>
      <c r="F66" s="9">
        <v>139.99</v>
      </c>
      <c r="G66" s="17">
        <f t="shared" si="5"/>
        <v>125.99100000000001</v>
      </c>
      <c r="H66" s="9">
        <f t="shared" si="0"/>
        <v>111.99200000000002</v>
      </c>
      <c r="I66" s="9">
        <f t="shared" si="1"/>
        <v>104.99250000000001</v>
      </c>
      <c r="J66" s="9">
        <f t="shared" si="2"/>
        <v>76.994500000000016</v>
      </c>
      <c r="K66" s="10">
        <v>1.2</v>
      </c>
      <c r="L66" s="26" t="s">
        <v>181</v>
      </c>
    </row>
    <row r="67" spans="1:12" ht="42" customHeight="1" x14ac:dyDescent="0.3">
      <c r="A67" s="7" t="s">
        <v>129</v>
      </c>
      <c r="B67" s="8" t="s">
        <v>130</v>
      </c>
      <c r="C67" s="7" t="s">
        <v>183</v>
      </c>
      <c r="D67" s="7" t="s">
        <v>206</v>
      </c>
      <c r="E67" s="7">
        <v>4555614219</v>
      </c>
      <c r="F67" s="9">
        <v>139.99</v>
      </c>
      <c r="G67" s="17">
        <f t="shared" si="5"/>
        <v>125.99100000000001</v>
      </c>
      <c r="H67" s="9">
        <f t="shared" si="0"/>
        <v>111.99200000000002</v>
      </c>
      <c r="I67" s="9">
        <f t="shared" si="1"/>
        <v>104.99250000000001</v>
      </c>
      <c r="J67" s="9">
        <f t="shared" si="2"/>
        <v>76.994500000000016</v>
      </c>
      <c r="K67" s="10">
        <v>1.2</v>
      </c>
      <c r="L67" s="26" t="s">
        <v>181</v>
      </c>
    </row>
    <row r="68" spans="1:12" ht="42" customHeight="1" x14ac:dyDescent="0.3">
      <c r="A68" s="7"/>
      <c r="B68" s="8"/>
      <c r="C68" s="7"/>
      <c r="D68" s="7"/>
      <c r="E68" s="7"/>
      <c r="F68" s="9"/>
      <c r="G68" s="9"/>
      <c r="H68" s="9"/>
      <c r="I68" s="9"/>
      <c r="J68" s="9"/>
      <c r="K68" s="10"/>
      <c r="L68" s="26"/>
    </row>
    <row r="69" spans="1:12" ht="42" customHeight="1" x14ac:dyDescent="0.3">
      <c r="A69" s="33" t="s">
        <v>131</v>
      </c>
      <c r="B69" s="33"/>
      <c r="C69" s="33"/>
      <c r="D69" s="30"/>
      <c r="E69" s="30"/>
      <c r="F69" s="9"/>
      <c r="G69" s="9"/>
      <c r="H69" s="9"/>
      <c r="I69" s="9"/>
      <c r="J69" s="9"/>
      <c r="K69" s="10"/>
      <c r="L69" s="26"/>
    </row>
    <row r="70" spans="1:12" ht="42" customHeight="1" x14ac:dyDescent="0.3">
      <c r="A70" s="7"/>
      <c r="B70" s="8"/>
      <c r="C70" s="8"/>
      <c r="D70" s="8"/>
      <c r="E70" s="8"/>
      <c r="F70" s="9"/>
      <c r="G70" s="9"/>
      <c r="H70" s="9"/>
      <c r="I70" s="9"/>
      <c r="J70" s="9"/>
      <c r="K70" s="10"/>
      <c r="L70" s="26"/>
    </row>
    <row r="71" spans="1:12" ht="42" customHeight="1" x14ac:dyDescent="0.3">
      <c r="A71" s="15" t="s">
        <v>132</v>
      </c>
      <c r="B71" s="8"/>
      <c r="C71" s="8"/>
      <c r="D71" s="8"/>
      <c r="E71" s="8"/>
      <c r="F71" s="9"/>
      <c r="G71" s="9"/>
      <c r="H71" s="9"/>
      <c r="I71" s="9"/>
      <c r="J71" s="9"/>
      <c r="K71" s="10"/>
      <c r="L71" s="26"/>
    </row>
    <row r="72" spans="1:12" ht="42" customHeight="1" x14ac:dyDescent="0.3">
      <c r="A72" s="19" t="s">
        <v>133</v>
      </c>
      <c r="B72" s="8" t="s">
        <v>134</v>
      </c>
      <c r="C72" s="21" t="s">
        <v>135</v>
      </c>
      <c r="D72" s="8" t="s">
        <v>134</v>
      </c>
      <c r="E72" s="21">
        <v>4555614213</v>
      </c>
      <c r="F72" s="9">
        <f>[1]Pricing!B220</f>
        <v>109.99</v>
      </c>
      <c r="G72" s="9">
        <f t="shared" ref="G72:G77" si="6">F72*0.9</f>
        <v>98.991</v>
      </c>
      <c r="H72" s="9">
        <f t="shared" si="0"/>
        <v>87.992000000000004</v>
      </c>
      <c r="I72" s="9">
        <f t="shared" si="1"/>
        <v>82.492499999999993</v>
      </c>
      <c r="J72" s="9">
        <f t="shared" si="2"/>
        <v>60.494500000000002</v>
      </c>
      <c r="K72" s="10">
        <v>0.35</v>
      </c>
      <c r="L72" s="26" t="s">
        <v>207</v>
      </c>
    </row>
    <row r="73" spans="1:12" ht="42" customHeight="1" x14ac:dyDescent="0.3">
      <c r="A73" s="19" t="s">
        <v>136</v>
      </c>
      <c r="B73" s="8" t="s">
        <v>137</v>
      </c>
      <c r="C73" s="21" t="s">
        <v>138</v>
      </c>
      <c r="D73" s="8" t="s">
        <v>137</v>
      </c>
      <c r="E73" s="21">
        <v>4555614214</v>
      </c>
      <c r="F73" s="9">
        <f>[1]Pricing!B221</f>
        <v>109.99</v>
      </c>
      <c r="G73" s="9">
        <f t="shared" si="6"/>
        <v>98.991</v>
      </c>
      <c r="H73" s="9">
        <f t="shared" si="0"/>
        <v>87.992000000000004</v>
      </c>
      <c r="I73" s="9">
        <f t="shared" si="1"/>
        <v>82.492499999999993</v>
      </c>
      <c r="J73" s="9">
        <f t="shared" si="2"/>
        <v>60.494500000000002</v>
      </c>
      <c r="K73" s="10">
        <v>0.35</v>
      </c>
      <c r="L73" s="26" t="s">
        <v>207</v>
      </c>
    </row>
    <row r="74" spans="1:12" ht="42" customHeight="1" x14ac:dyDescent="0.3">
      <c r="A74" s="19" t="s">
        <v>139</v>
      </c>
      <c r="B74" s="8" t="s">
        <v>140</v>
      </c>
      <c r="C74" s="21" t="s">
        <v>141</v>
      </c>
      <c r="D74" s="8" t="s">
        <v>140</v>
      </c>
      <c r="E74" s="21">
        <v>4555614209</v>
      </c>
      <c r="F74" s="9">
        <v>129.99</v>
      </c>
      <c r="G74" s="9">
        <f t="shared" si="6"/>
        <v>116.99100000000001</v>
      </c>
      <c r="H74" s="9">
        <f t="shared" si="0"/>
        <v>103.99200000000002</v>
      </c>
      <c r="I74" s="9">
        <f t="shared" si="1"/>
        <v>97.492500000000007</v>
      </c>
      <c r="J74" s="9">
        <f t="shared" si="2"/>
        <v>71.494500000000016</v>
      </c>
      <c r="K74" s="10">
        <v>0.5</v>
      </c>
      <c r="L74" s="26" t="s">
        <v>208</v>
      </c>
    </row>
    <row r="75" spans="1:12" ht="42" customHeight="1" x14ac:dyDescent="0.3">
      <c r="A75" s="19" t="s">
        <v>142</v>
      </c>
      <c r="B75" s="8" t="s">
        <v>143</v>
      </c>
      <c r="C75" s="21" t="s">
        <v>144</v>
      </c>
      <c r="D75" s="8" t="s">
        <v>143</v>
      </c>
      <c r="E75" s="21">
        <v>4555614210</v>
      </c>
      <c r="F75" s="9">
        <v>129.99</v>
      </c>
      <c r="G75" s="9">
        <f t="shared" si="6"/>
        <v>116.99100000000001</v>
      </c>
      <c r="H75" s="9">
        <f t="shared" si="0"/>
        <v>103.99200000000002</v>
      </c>
      <c r="I75" s="9">
        <f t="shared" si="1"/>
        <v>97.492500000000007</v>
      </c>
      <c r="J75" s="9">
        <f t="shared" si="2"/>
        <v>71.494500000000016</v>
      </c>
      <c r="K75" s="10">
        <v>0.5</v>
      </c>
      <c r="L75" s="26" t="s">
        <v>208</v>
      </c>
    </row>
    <row r="76" spans="1:12" ht="42" customHeight="1" x14ac:dyDescent="0.3">
      <c r="A76" s="19" t="s">
        <v>145</v>
      </c>
      <c r="B76" s="8" t="s">
        <v>146</v>
      </c>
      <c r="C76" s="21" t="s">
        <v>147</v>
      </c>
      <c r="D76" s="8" t="s">
        <v>146</v>
      </c>
      <c r="E76" s="21">
        <v>4555614207</v>
      </c>
      <c r="F76" s="9">
        <v>149.99</v>
      </c>
      <c r="G76" s="9">
        <f t="shared" si="6"/>
        <v>134.99100000000001</v>
      </c>
      <c r="H76" s="9">
        <f t="shared" si="0"/>
        <v>119.99200000000002</v>
      </c>
      <c r="I76" s="9">
        <f t="shared" si="1"/>
        <v>112.49250000000001</v>
      </c>
      <c r="J76" s="9">
        <f t="shared" ref="J76:J91" si="7">F76*0.55</f>
        <v>82.494500000000016</v>
      </c>
      <c r="K76" s="10">
        <v>1</v>
      </c>
      <c r="L76" s="26" t="s">
        <v>207</v>
      </c>
    </row>
    <row r="77" spans="1:12" ht="42" customHeight="1" x14ac:dyDescent="0.3">
      <c r="A77" s="19" t="s">
        <v>148</v>
      </c>
      <c r="B77" s="8" t="s">
        <v>149</v>
      </c>
      <c r="C77" s="21" t="s">
        <v>150</v>
      </c>
      <c r="D77" s="8" t="s">
        <v>149</v>
      </c>
      <c r="E77" s="21">
        <v>4555614208</v>
      </c>
      <c r="F77" s="9">
        <f>[1]Pricing!B223</f>
        <v>169.99</v>
      </c>
      <c r="G77" s="9">
        <f t="shared" si="6"/>
        <v>152.99100000000001</v>
      </c>
      <c r="H77" s="9">
        <f t="shared" si="0"/>
        <v>135.99200000000002</v>
      </c>
      <c r="I77" s="9">
        <f t="shared" si="1"/>
        <v>127.49250000000001</v>
      </c>
      <c r="J77" s="9">
        <f t="shared" si="7"/>
        <v>93.494500000000016</v>
      </c>
      <c r="K77" s="10">
        <v>1</v>
      </c>
      <c r="L77" s="26" t="s">
        <v>207</v>
      </c>
    </row>
    <row r="78" spans="1:12" ht="42" customHeight="1" x14ac:dyDescent="0.3">
      <c r="A78" s="19"/>
      <c r="B78" s="8"/>
      <c r="C78" s="21"/>
      <c r="D78" s="8"/>
      <c r="E78" s="21"/>
      <c r="F78" s="9"/>
      <c r="G78" s="9"/>
      <c r="H78" s="9"/>
      <c r="I78" s="9"/>
      <c r="J78" s="9"/>
      <c r="K78" s="10"/>
      <c r="L78" s="26"/>
    </row>
    <row r="79" spans="1:12" ht="42" customHeight="1" x14ac:dyDescent="0.3">
      <c r="A79" s="20" t="s">
        <v>151</v>
      </c>
      <c r="B79" s="8"/>
      <c r="C79" s="21"/>
      <c r="D79" s="8"/>
      <c r="E79" s="21"/>
      <c r="F79" s="9"/>
      <c r="G79" s="9"/>
      <c r="H79" s="9"/>
      <c r="I79" s="9"/>
      <c r="J79" s="9"/>
      <c r="K79" s="10"/>
      <c r="L79" s="26"/>
    </row>
    <row r="80" spans="1:12" ht="42" customHeight="1" x14ac:dyDescent="0.3">
      <c r="A80" s="19" t="s">
        <v>216</v>
      </c>
      <c r="B80" s="8" t="s">
        <v>152</v>
      </c>
      <c r="C80" s="21" t="s">
        <v>218</v>
      </c>
      <c r="D80" s="8" t="s">
        <v>152</v>
      </c>
      <c r="E80" s="21">
        <v>4555614215</v>
      </c>
      <c r="F80" s="9">
        <v>499.99</v>
      </c>
      <c r="G80" s="9">
        <f>F80*0.9</f>
        <v>449.99100000000004</v>
      </c>
      <c r="H80" s="9">
        <f t="shared" si="0"/>
        <v>399.99200000000002</v>
      </c>
      <c r="I80" s="9">
        <f t="shared" si="1"/>
        <v>374.99250000000001</v>
      </c>
      <c r="J80" s="9">
        <f t="shared" si="7"/>
        <v>274.99450000000002</v>
      </c>
      <c r="K80" s="10">
        <v>3.75</v>
      </c>
      <c r="L80" s="26" t="s">
        <v>209</v>
      </c>
    </row>
    <row r="81" spans="1:13" ht="42" customHeight="1" x14ac:dyDescent="0.3">
      <c r="A81" s="19" t="s">
        <v>217</v>
      </c>
      <c r="B81" s="8" t="s">
        <v>153</v>
      </c>
      <c r="C81" s="21" t="s">
        <v>219</v>
      </c>
      <c r="D81" s="8" t="s">
        <v>153</v>
      </c>
      <c r="E81" s="21">
        <v>4555614216</v>
      </c>
      <c r="F81" s="9">
        <v>399.99</v>
      </c>
      <c r="G81" s="9">
        <f>F81*0.9</f>
        <v>359.99100000000004</v>
      </c>
      <c r="H81" s="9">
        <f t="shared" si="0"/>
        <v>319.99200000000002</v>
      </c>
      <c r="I81" s="9">
        <f t="shared" si="1"/>
        <v>299.99250000000001</v>
      </c>
      <c r="J81" s="9">
        <f t="shared" si="7"/>
        <v>219.99450000000002</v>
      </c>
      <c r="K81" s="10">
        <v>3.75</v>
      </c>
      <c r="L81" s="26" t="s">
        <v>209</v>
      </c>
    </row>
    <row r="82" spans="1:13" ht="42" customHeight="1" x14ac:dyDescent="0.3">
      <c r="A82" s="19" t="s">
        <v>154</v>
      </c>
      <c r="B82" s="8" t="s">
        <v>155</v>
      </c>
      <c r="C82" s="21" t="s">
        <v>156</v>
      </c>
      <c r="D82" s="8" t="s">
        <v>155</v>
      </c>
      <c r="E82" s="21">
        <v>4555614217</v>
      </c>
      <c r="F82" s="9">
        <v>149.99</v>
      </c>
      <c r="G82" s="9">
        <f>F82*0.9</f>
        <v>134.99100000000001</v>
      </c>
      <c r="H82" s="9">
        <f t="shared" si="0"/>
        <v>119.99200000000002</v>
      </c>
      <c r="I82" s="9">
        <f t="shared" si="1"/>
        <v>112.49250000000001</v>
      </c>
      <c r="J82" s="9">
        <f t="shared" si="7"/>
        <v>82.494500000000016</v>
      </c>
      <c r="K82" s="10">
        <v>1</v>
      </c>
      <c r="L82" s="26" t="s">
        <v>210</v>
      </c>
    </row>
    <row r="83" spans="1:13" ht="42" customHeight="1" x14ac:dyDescent="0.3">
      <c r="A83" s="19"/>
      <c r="B83" s="8"/>
      <c r="C83" s="21"/>
      <c r="D83" s="8"/>
      <c r="E83" s="21"/>
      <c r="F83" s="9"/>
      <c r="G83" s="9"/>
      <c r="H83" s="9"/>
      <c r="I83" s="9"/>
      <c r="J83" s="9"/>
      <c r="K83" s="10"/>
      <c r="L83" s="26"/>
    </row>
    <row r="84" spans="1:13" ht="42" customHeight="1" x14ac:dyDescent="0.3">
      <c r="A84" s="20" t="s">
        <v>157</v>
      </c>
      <c r="B84" s="8"/>
      <c r="C84" s="21"/>
      <c r="D84" s="8"/>
      <c r="E84" s="21"/>
      <c r="F84" s="9"/>
      <c r="G84" s="9"/>
      <c r="H84" s="9"/>
      <c r="I84" s="9"/>
      <c r="J84" s="9"/>
      <c r="K84" s="10"/>
      <c r="L84" s="26"/>
    </row>
    <row r="85" spans="1:13" ht="42" customHeight="1" x14ac:dyDescent="0.3">
      <c r="A85" s="19" t="s">
        <v>158</v>
      </c>
      <c r="B85" s="8" t="s">
        <v>159</v>
      </c>
      <c r="C85" s="21" t="s">
        <v>160</v>
      </c>
      <c r="D85" s="8" t="s">
        <v>159</v>
      </c>
      <c r="E85" s="21">
        <v>5334111984</v>
      </c>
      <c r="F85" s="9">
        <f>[1]Pricing!B226</f>
        <v>19.989999999999998</v>
      </c>
      <c r="G85" s="9">
        <f>F85*0.9</f>
        <v>17.991</v>
      </c>
      <c r="H85" s="9">
        <f t="shared" si="0"/>
        <v>15.991999999999999</v>
      </c>
      <c r="I85" s="9">
        <f t="shared" si="1"/>
        <v>14.9925</v>
      </c>
      <c r="J85" s="9">
        <f t="shared" si="7"/>
        <v>10.9945</v>
      </c>
      <c r="K85" s="10">
        <v>0.5</v>
      </c>
      <c r="L85" s="26" t="s">
        <v>211</v>
      </c>
    </row>
    <row r="86" spans="1:13" ht="42" customHeight="1" x14ac:dyDescent="0.3">
      <c r="A86" s="19" t="s">
        <v>161</v>
      </c>
      <c r="B86" s="8" t="s">
        <v>162</v>
      </c>
      <c r="C86" s="21" t="s">
        <v>163</v>
      </c>
      <c r="D86" s="8" t="s">
        <v>162</v>
      </c>
      <c r="E86" s="21">
        <v>4421639355</v>
      </c>
      <c r="F86" s="9">
        <v>24.99</v>
      </c>
      <c r="G86" s="9">
        <f>F86*0.9</f>
        <v>22.491</v>
      </c>
      <c r="H86" s="9">
        <f t="shared" si="0"/>
        <v>19.992000000000001</v>
      </c>
      <c r="I86" s="9">
        <f t="shared" si="1"/>
        <v>18.7425</v>
      </c>
      <c r="J86" s="9">
        <f t="shared" si="7"/>
        <v>13.7445</v>
      </c>
      <c r="K86" s="10">
        <v>1.2</v>
      </c>
      <c r="L86" s="26" t="s">
        <v>212</v>
      </c>
    </row>
    <row r="87" spans="1:13" ht="42" customHeight="1" x14ac:dyDescent="0.3">
      <c r="A87" s="19" t="s">
        <v>164</v>
      </c>
      <c r="B87" s="8" t="s">
        <v>165</v>
      </c>
      <c r="C87" s="21" t="s">
        <v>166</v>
      </c>
      <c r="D87" s="8" t="s">
        <v>165</v>
      </c>
      <c r="E87" s="21">
        <v>5334111994</v>
      </c>
      <c r="F87" s="9">
        <f>[1]Pricing!B227</f>
        <v>14.99</v>
      </c>
      <c r="G87" s="9">
        <f>F87*0.9</f>
        <v>13.491</v>
      </c>
      <c r="H87" s="9">
        <f t="shared" si="0"/>
        <v>11.992000000000001</v>
      </c>
      <c r="I87" s="9">
        <f t="shared" si="1"/>
        <v>11.2425</v>
      </c>
      <c r="J87" s="9">
        <f t="shared" si="7"/>
        <v>8.2445000000000004</v>
      </c>
      <c r="K87" s="10">
        <v>0.25</v>
      </c>
      <c r="L87" s="26" t="s">
        <v>213</v>
      </c>
    </row>
    <row r="88" spans="1:13" ht="42" customHeight="1" x14ac:dyDescent="0.3">
      <c r="A88" s="7"/>
      <c r="B88" s="8"/>
      <c r="C88" s="8"/>
      <c r="D88" s="8"/>
      <c r="E88" s="8"/>
      <c r="F88" s="9"/>
      <c r="G88" s="9"/>
      <c r="H88" s="9"/>
      <c r="I88" s="9"/>
      <c r="J88" s="9"/>
      <c r="K88" s="10"/>
      <c r="L88" s="26"/>
    </row>
    <row r="89" spans="1:13" ht="42" customHeight="1" x14ac:dyDescent="0.3">
      <c r="A89" s="15" t="s">
        <v>167</v>
      </c>
      <c r="B89" s="8"/>
      <c r="C89" s="8"/>
      <c r="D89" s="8"/>
      <c r="E89" s="8"/>
      <c r="F89" s="8"/>
      <c r="G89" s="8"/>
      <c r="H89" s="9"/>
      <c r="I89" s="9"/>
      <c r="J89" s="9"/>
      <c r="K89" s="10"/>
      <c r="L89" s="26"/>
    </row>
    <row r="90" spans="1:13" ht="42" customHeight="1" x14ac:dyDescent="0.3">
      <c r="A90" s="7" t="s">
        <v>168</v>
      </c>
      <c r="B90" s="8" t="s">
        <v>169</v>
      </c>
      <c r="C90" s="8" t="s">
        <v>170</v>
      </c>
      <c r="D90" s="8" t="s">
        <v>169</v>
      </c>
      <c r="E90" s="8">
        <v>4555614211</v>
      </c>
      <c r="F90" s="9">
        <v>19.989999999999998</v>
      </c>
      <c r="G90" s="23">
        <f>F90*0.9</f>
        <v>17.991</v>
      </c>
      <c r="H90" s="9">
        <f t="shared" si="0"/>
        <v>15.991999999999999</v>
      </c>
      <c r="I90" s="9">
        <f t="shared" si="1"/>
        <v>14.9925</v>
      </c>
      <c r="J90" s="9">
        <f t="shared" si="7"/>
        <v>10.9945</v>
      </c>
      <c r="K90" s="10">
        <v>0.5</v>
      </c>
      <c r="L90" s="26" t="s">
        <v>215</v>
      </c>
    </row>
    <row r="91" spans="1:13" ht="42" customHeight="1" x14ac:dyDescent="0.5">
      <c r="A91" s="7" t="s">
        <v>171</v>
      </c>
      <c r="B91" s="8" t="s">
        <v>172</v>
      </c>
      <c r="C91" s="8" t="s">
        <v>173</v>
      </c>
      <c r="D91" s="8" t="s">
        <v>172</v>
      </c>
      <c r="E91" s="8">
        <v>4555614212</v>
      </c>
      <c r="F91" s="9">
        <v>14.99</v>
      </c>
      <c r="G91" s="23">
        <f>F91*0.9</f>
        <v>13.491</v>
      </c>
      <c r="H91" s="9">
        <f t="shared" si="0"/>
        <v>11.992000000000001</v>
      </c>
      <c r="I91" s="9">
        <f t="shared" si="1"/>
        <v>11.2425</v>
      </c>
      <c r="J91" s="9">
        <f t="shared" si="7"/>
        <v>8.2445000000000004</v>
      </c>
      <c r="K91" s="10">
        <v>0.66</v>
      </c>
      <c r="L91" s="26" t="s">
        <v>214</v>
      </c>
      <c r="M91" s="31"/>
    </row>
    <row r="92" spans="1:13" ht="43.2" customHeight="1" x14ac:dyDescent="0.5">
      <c r="A92" s="31"/>
      <c r="B92" s="31"/>
      <c r="C92" s="32"/>
      <c r="D92" s="32"/>
      <c r="E92" s="32"/>
      <c r="F92" s="31"/>
      <c r="G92" s="31"/>
      <c r="H92" s="31"/>
      <c r="I92" s="31"/>
      <c r="J92" s="31"/>
      <c r="K92" s="31"/>
      <c r="L92" s="31"/>
      <c r="M92" s="31"/>
    </row>
    <row r="93" spans="1:13" ht="43.2" hidden="1" customHeight="1" x14ac:dyDescent="0.5">
      <c r="A93" s="7" t="s">
        <v>220</v>
      </c>
      <c r="B93" s="31" t="s">
        <v>221</v>
      </c>
      <c r="C93" s="31"/>
      <c r="D93" s="31" t="s">
        <v>221</v>
      </c>
      <c r="E93" s="31">
        <v>4421639365</v>
      </c>
      <c r="F93" s="31"/>
      <c r="G93" s="31"/>
      <c r="H93" s="31"/>
      <c r="I93" s="31"/>
      <c r="J93" s="31"/>
      <c r="K93" s="31"/>
      <c r="L93" s="31"/>
      <c r="M93" s="31"/>
    </row>
    <row r="94" spans="1:13" ht="43.2" hidden="1" customHeight="1" x14ac:dyDescent="0.5">
      <c r="A94" s="31"/>
      <c r="B94" s="31"/>
      <c r="C94" s="31"/>
      <c r="D94" s="31"/>
      <c r="F94" s="31"/>
      <c r="G94" s="31"/>
      <c r="H94" s="31"/>
      <c r="I94" s="31"/>
      <c r="J94" s="31"/>
      <c r="K94" s="31"/>
      <c r="L94" s="31"/>
      <c r="M94" s="31"/>
    </row>
    <row r="95" spans="1:13" ht="43.2" hidden="1" customHeight="1" x14ac:dyDescent="0.5">
      <c r="A95" s="31" t="s">
        <v>222</v>
      </c>
      <c r="B95" s="31" t="s">
        <v>224</v>
      </c>
      <c r="C95" s="31"/>
      <c r="D95" s="31" t="s">
        <v>224</v>
      </c>
      <c r="E95" s="31">
        <v>4421639375</v>
      </c>
      <c r="F95" s="31"/>
      <c r="G95" s="31"/>
      <c r="H95" s="31"/>
      <c r="I95" s="31"/>
      <c r="J95" s="31"/>
      <c r="K95" s="31"/>
      <c r="L95" s="31"/>
      <c r="M95" s="31"/>
    </row>
    <row r="96" spans="1:13" ht="43.2" hidden="1" customHeight="1" x14ac:dyDescent="0.5">
      <c r="A96" s="31" t="s">
        <v>223</v>
      </c>
      <c r="B96" s="31" t="s">
        <v>225</v>
      </c>
      <c r="C96" s="31"/>
      <c r="D96" s="31" t="s">
        <v>225</v>
      </c>
      <c r="E96" s="31">
        <v>4421639385</v>
      </c>
      <c r="F96" s="31"/>
      <c r="G96" s="31"/>
      <c r="H96" s="31"/>
      <c r="I96" s="31"/>
      <c r="J96" s="31"/>
      <c r="K96" s="31"/>
      <c r="L96" s="31"/>
      <c r="M96" s="31"/>
    </row>
    <row r="97" spans="1:13" ht="43.2" customHeight="1" x14ac:dyDescent="0.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ht="43.2" customHeight="1" x14ac:dyDescent="0.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43.2" customHeight="1" x14ac:dyDescent="0.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ht="43.2" customHeight="1" x14ac:dyDescent="0.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ht="43.2" customHeight="1" x14ac:dyDescent="0.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43.2" customHeight="1" x14ac:dyDescent="0.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ht="43.2" customHeight="1" x14ac:dyDescent="0.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13" ht="43.2" customHeight="1" x14ac:dyDescent="0.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13" ht="43.2" customHeight="1" x14ac:dyDescent="0.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43.2" customHeight="1" x14ac:dyDescent="0.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ht="43.2" customHeight="1" x14ac:dyDescent="0.3"/>
    <row r="108" spans="1:13" ht="43.2" customHeight="1" x14ac:dyDescent="0.3"/>
    <row r="109" spans="1:13" ht="43.2" customHeight="1" x14ac:dyDescent="0.3"/>
    <row r="110" spans="1:13" ht="43.2" customHeight="1" x14ac:dyDescent="0.3"/>
    <row r="111" spans="1:13" ht="43.2" customHeight="1" x14ac:dyDescent="0.3"/>
    <row r="112" spans="1:13" ht="43.2" customHeight="1" x14ac:dyDescent="0.3"/>
    <row r="113" ht="43.2" customHeight="1" x14ac:dyDescent="0.3"/>
  </sheetData>
  <sheetProtection algorithmName="SHA-512" hashValue="T75/tBcItHIt/VDZVidIRDQxUuHRSUyXT/5f6d4a8SMAOI33PnvehL8Qzp/+jFI16c5G5+j8DizkheUucjK/Jg==" saltValue="kvdVz4933Mew83Jp2cBAwg==" spinCount="100000" sheet="1" objects="1" scenarios="1"/>
  <mergeCells count="8">
    <mergeCell ref="A69:C69"/>
    <mergeCell ref="B3:I3"/>
    <mergeCell ref="B4:I6"/>
    <mergeCell ref="A9:B9"/>
    <mergeCell ref="A51:C51"/>
    <mergeCell ref="A18:C18"/>
    <mergeCell ref="A42:B42"/>
    <mergeCell ref="A60:G60"/>
  </mergeCells>
  <pageMargins left="0.7" right="0.7" top="0.75" bottom="0.75" header="0.3" footer="0.3"/>
  <pageSetup scale="2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Brennan Riddle</dc:creator>
  <cp:lastModifiedBy>Brennan Riddle</cp:lastModifiedBy>
  <cp:lastPrinted>2019-07-11T16:37:06Z</cp:lastPrinted>
  <dcterms:created xsi:type="dcterms:W3CDTF">2019-02-01T19:29:57Z</dcterms:created>
  <dcterms:modified xsi:type="dcterms:W3CDTF">2019-07-11T16:54:13Z</dcterms:modified>
</cp:coreProperties>
</file>